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7.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8.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X:\PROJETS\DEC_Partages\DEC_DRs_AAP RECYCLAGE\0-ECi_ORMAT\2. Annexe volet technique et financier\2024\"/>
    </mc:Choice>
  </mc:AlternateContent>
  <xr:revisionPtr revIDLastSave="0" documentId="13_ncr:1_{9DEECF0C-6A82-4A62-BD55-9E62B5571B85}" xr6:coauthVersionLast="47" xr6:coauthVersionMax="47" xr10:uidLastSave="{00000000-0000-0000-0000-000000000000}"/>
  <bookViews>
    <workbookView xWindow="-9030" yWindow="-21710" windowWidth="38620" windowHeight="21220" activeTab="8" xr2:uid="{00000000-000D-0000-FFFF-FFFF00000000}"/>
  </bookViews>
  <sheets>
    <sheet name="LISEZ-MOI" sheetId="1" r:id="rId1"/>
    <sheet name="Listes" sheetId="9" state="hidden" r:id="rId2"/>
    <sheet name="A-Projet_prepa_régénération" sheetId="2" r:id="rId3"/>
    <sheet name="A-Projet_incorporationMPR" sheetId="3" r:id="rId4"/>
    <sheet name="B-_Volet_financier" sheetId="4" r:id="rId5"/>
    <sheet name="C-_Plan_de_financement" sheetId="5" r:id="rId6"/>
    <sheet name="D-_Déclaration_Santé_financière" sheetId="6" r:id="rId7"/>
    <sheet name="E-Minimis" sheetId="10" r:id="rId8"/>
    <sheet name="F-_Compte_résultat_prévisionnel" sheetId="7" r:id="rId9"/>
  </sheets>
  <definedNames>
    <definedName name="Bois">Listes!$E$10:$E$13</definedName>
    <definedName name="Debouche_Bois">Listes!$E$53:$E$54</definedName>
    <definedName name="Debouche_MetauxBatteries">Listes!$D$53:$D$59</definedName>
    <definedName name="Debouche_Papier_Carton">Listes!$F$53:$F$56</definedName>
    <definedName name="Debouche_Plastiques">Listes!$B$53:$B$72</definedName>
    <definedName name="Debouche_Textiles">Listes!$C$53:$C$55</definedName>
    <definedName name="Debouche_Verre_AutreBat">Listes!$G$53:$G$56</definedName>
    <definedName name="DECLARATION_DES_AIDES_DE_MINIMIS">'E-Minimis'!$A$2</definedName>
    <definedName name="localisation">#REF!</definedName>
    <definedName name="Materiau_Bois">Listes!$E$21:$E$22</definedName>
    <definedName name="Materiau_MetauxBatteries">Listes!$D$21:$D$28</definedName>
    <definedName name="Materiau_Papier_Carton">Listes!$F$21:$F$22</definedName>
    <definedName name="Materiau_Plastiques">Listes!$B$21:$B$24</definedName>
    <definedName name="Materiau_Textiles">Listes!$C$21:$C$23</definedName>
    <definedName name="Materiau_Verre_AutreBat">Listes!$G$21:$G$25</definedName>
    <definedName name="nature_activite">#REF!</definedName>
    <definedName name="Projet_Bois">Listes!$E$10:$E$13</definedName>
    <definedName name="Projet_MétauxBatteries">Listes!$D$10:$D$13</definedName>
    <definedName name="Projet_Papier_Carton">Listes!$F$10:$F$13</definedName>
    <definedName name="Projet_Plastiques">Listes!$B$10:$B$18</definedName>
    <definedName name="Projet_Textiles">Listes!$C$10:$C$12</definedName>
    <definedName name="Projet_Verre_AutreBat">Listes!$G$10:$G$13</definedName>
    <definedName name="Provenance_Bois">Listes!$E$31:$E$32</definedName>
    <definedName name="Provenance_MetauxBatteries">Listes!$D$31:$D$37</definedName>
    <definedName name="Provenance_Papier_Carton">Listes!$F$31:$F$32</definedName>
    <definedName name="Provenance_Plastiques">Listes!$B$31:$B$49</definedName>
    <definedName name="Provenance_Textiles">Listes!$C$31:$C$36</definedName>
    <definedName name="Provenance_Verre_AutreBat">Listes!$G$31:$G$33</definedName>
    <definedName name="supportjuridique">#REF!</definedName>
    <definedName name="taille_ent">#REF!</definedName>
    <definedName name="typerèglement">#REF!</definedName>
    <definedName name="_xlnm.Print_Area" localSheetId="6">'D-_Déclaration_Santé_financière'!$A$1:$F$52</definedName>
    <definedName name="_xlnm.Print_Area" localSheetId="7">'E-Minimis'!$A$1:$F$33</definedName>
    <definedName name="ZoneList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8" i="7" l="1"/>
  <c r="G51" i="7" l="1"/>
  <c r="G52" i="7"/>
  <c r="G53" i="7"/>
  <c r="G54" i="7"/>
  <c r="G55" i="7"/>
  <c r="G56" i="7"/>
  <c r="G57" i="7"/>
  <c r="G58" i="7"/>
  <c r="G59" i="7"/>
  <c r="G60" i="7"/>
  <c r="G61" i="7"/>
  <c r="B41" i="7"/>
  <c r="B47" i="7"/>
  <c r="C71" i="7"/>
  <c r="D71" i="7"/>
  <c r="E71" i="7"/>
  <c r="F71" i="7"/>
  <c r="B71" i="7"/>
  <c r="B37" i="7"/>
  <c r="C68" i="7"/>
  <c r="D68" i="7"/>
  <c r="E68" i="7"/>
  <c r="F68" i="7"/>
  <c r="B68" i="7"/>
  <c r="D37" i="7" l="1"/>
  <c r="D38" i="7" s="1"/>
  <c r="F37" i="7"/>
  <c r="F38" i="7" s="1"/>
  <c r="B38" i="7"/>
  <c r="C36" i="7"/>
  <c r="D36" i="7"/>
  <c r="E36" i="7"/>
  <c r="F36" i="7"/>
  <c r="B36" i="7"/>
  <c r="C35" i="7"/>
  <c r="D35" i="7"/>
  <c r="E35" i="7"/>
  <c r="F35" i="7"/>
  <c r="B35" i="7"/>
  <c r="C34" i="7"/>
  <c r="C37" i="7" s="1"/>
  <c r="C38" i="7" s="1"/>
  <c r="D34" i="7"/>
  <c r="E34" i="7"/>
  <c r="F34" i="7"/>
  <c r="B34" i="7"/>
  <c r="B33" i="7"/>
  <c r="E37" i="7" s="1"/>
  <c r="E38" i="7" s="1"/>
  <c r="D27" i="7"/>
  <c r="B26" i="7"/>
  <c r="G26" i="7" s="1"/>
  <c r="O66" i="2"/>
  <c r="N66" i="2"/>
  <c r="M66" i="2"/>
  <c r="L66" i="2"/>
  <c r="K66" i="2"/>
  <c r="J66" i="2"/>
  <c r="O60" i="2"/>
  <c r="N60" i="2"/>
  <c r="M60" i="2"/>
  <c r="L60" i="2"/>
  <c r="K60" i="2"/>
  <c r="J60" i="2"/>
  <c r="G60" i="2"/>
  <c r="F60" i="2"/>
  <c r="E60" i="2"/>
  <c r="D60" i="2"/>
  <c r="C60" i="2"/>
  <c r="B60" i="2"/>
  <c r="B29" i="7" s="1"/>
  <c r="O54" i="2"/>
  <c r="N54" i="2"/>
  <c r="M54" i="2"/>
  <c r="D31" i="7" s="1"/>
  <c r="L54" i="2"/>
  <c r="C31" i="7" s="1"/>
  <c r="K54" i="2"/>
  <c r="J54" i="2"/>
  <c r="G35" i="2"/>
  <c r="F35" i="2"/>
  <c r="E35" i="2"/>
  <c r="D35" i="2"/>
  <c r="C35" i="2"/>
  <c r="B35" i="2"/>
  <c r="H34" i="2"/>
  <c r="H33" i="2"/>
  <c r="H32" i="2"/>
  <c r="H31" i="2"/>
  <c r="H30" i="2"/>
  <c r="H29" i="2"/>
  <c r="H28" i="2"/>
  <c r="H27" i="2"/>
  <c r="H26" i="2"/>
  <c r="H25" i="2"/>
  <c r="H24" i="2"/>
  <c r="H23" i="2"/>
  <c r="H22" i="2"/>
  <c r="H21" i="2"/>
  <c r="H20" i="2"/>
  <c r="H19" i="2"/>
  <c r="H18" i="2"/>
  <c r="H17" i="2"/>
  <c r="H16" i="2"/>
  <c r="H15" i="2"/>
  <c r="H14" i="2"/>
  <c r="E27" i="7" l="1"/>
  <c r="E31" i="7"/>
  <c r="F27" i="7"/>
  <c r="F28" i="7" s="1"/>
  <c r="F69" i="7" s="1"/>
  <c r="E30" i="7"/>
  <c r="E32" i="7" s="1"/>
  <c r="F30" i="7"/>
  <c r="F32" i="7" s="1"/>
  <c r="B27" i="7"/>
  <c r="C27" i="7"/>
  <c r="C28" i="7" s="1"/>
  <c r="C69" i="7" s="1"/>
  <c r="D30" i="7"/>
  <c r="D32" i="7" s="1"/>
  <c r="B30" i="7"/>
  <c r="B32" i="7" s="1"/>
  <c r="C30" i="7"/>
  <c r="C32" i="7" s="1"/>
  <c r="B31" i="7"/>
  <c r="F31" i="7"/>
  <c r="D28" i="7"/>
  <c r="D69" i="7" s="1"/>
  <c r="G29" i="7"/>
  <c r="E28" i="7"/>
  <c r="E69" i="7" s="1"/>
  <c r="H35" i="2"/>
  <c r="B39" i="2" s="1"/>
  <c r="G27" i="7" l="1"/>
  <c r="B28" i="7"/>
  <c r="B69" i="7" s="1"/>
  <c r="G28" i="7"/>
  <c r="E21" i="4"/>
  <c r="C7" i="5" s="1"/>
  <c r="E30" i="4"/>
  <c r="E49" i="4"/>
  <c r="E58" i="4"/>
  <c r="E65" i="4"/>
  <c r="E73" i="4"/>
  <c r="E78" i="4"/>
  <c r="E84" i="4"/>
  <c r="E88" i="4"/>
  <c r="E94" i="4"/>
  <c r="E100" i="4"/>
  <c r="G38" i="7" l="1"/>
  <c r="C25" i="7"/>
  <c r="D25" i="7" s="1"/>
  <c r="E25" i="7" s="1"/>
  <c r="F25" i="7" s="1"/>
  <c r="G36" i="7" l="1"/>
  <c r="G32" i="7"/>
  <c r="G33" i="7"/>
  <c r="G35" i="7"/>
  <c r="G31" i="7"/>
  <c r="G30" i="7"/>
  <c r="G37" i="7"/>
  <c r="G34" i="7" l="1"/>
  <c r="G64" i="7" l="1"/>
  <c r="G46" i="3"/>
  <c r="E46" i="3"/>
  <c r="D46" i="3"/>
  <c r="C46" i="3"/>
  <c r="G45" i="3"/>
  <c r="F45" i="3"/>
  <c r="E45" i="3"/>
  <c r="D45" i="3"/>
  <c r="C45" i="3"/>
  <c r="B45" i="3"/>
  <c r="G36" i="3"/>
  <c r="F36" i="3"/>
  <c r="E36" i="3"/>
  <c r="D36" i="3"/>
  <c r="C36" i="3"/>
  <c r="B36" i="3"/>
  <c r="G27" i="3"/>
  <c r="F27" i="3"/>
  <c r="F46" i="3" s="1"/>
  <c r="E27" i="3"/>
  <c r="D27" i="3"/>
  <c r="C27" i="3"/>
  <c r="B27" i="3"/>
  <c r="B46" i="3" s="1"/>
  <c r="G43" i="7"/>
  <c r="G42" i="7"/>
  <c r="B62" i="7" l="1"/>
  <c r="F20" i="10" l="1"/>
  <c r="E20" i="10"/>
  <c r="B45" i="7" l="1"/>
  <c r="B70" i="7" s="1"/>
  <c r="E11" i="3"/>
  <c r="E6" i="2"/>
  <c r="L9" i="3"/>
  <c r="I9" i="3"/>
  <c r="F9" i="3"/>
  <c r="C9" i="3"/>
  <c r="L4" i="2"/>
  <c r="I4" i="2"/>
  <c r="F4" i="2"/>
  <c r="B18" i="5"/>
  <c r="B17" i="5"/>
  <c r="B16" i="5"/>
  <c r="B14" i="5"/>
  <c r="B13" i="5"/>
  <c r="B12" i="5"/>
  <c r="B11" i="5"/>
  <c r="B10" i="5"/>
  <c r="B9" i="5"/>
  <c r="B8" i="5"/>
  <c r="B7" i="5"/>
  <c r="F62" i="7"/>
  <c r="E62" i="7"/>
  <c r="D62" i="7"/>
  <c r="C62" i="7"/>
  <c r="G50" i="7"/>
  <c r="G49" i="7"/>
  <c r="G48" i="7"/>
  <c r="F45" i="7"/>
  <c r="E45" i="7"/>
  <c r="D45" i="7"/>
  <c r="C45" i="7"/>
  <c r="G44" i="7"/>
  <c r="B17" i="7"/>
  <c r="C17" i="7" s="1"/>
  <c r="E46" i="6"/>
  <c r="E48" i="6" s="1"/>
  <c r="D46" i="6"/>
  <c r="D48" i="6" s="1"/>
  <c r="E33" i="6"/>
  <c r="D33" i="6"/>
  <c r="E24" i="6"/>
  <c r="D24" i="6"/>
  <c r="D26" i="6" s="1"/>
  <c r="C37" i="5"/>
  <c r="C26" i="5"/>
  <c r="C32" i="5" s="1"/>
  <c r="C18" i="5"/>
  <c r="C17" i="5"/>
  <c r="E87" i="4"/>
  <c r="C16" i="5" s="1"/>
  <c r="E64" i="4"/>
  <c r="E63" i="4"/>
  <c r="C14" i="5" s="1"/>
  <c r="D14" i="5" s="1"/>
  <c r="C13" i="5"/>
  <c r="D13" i="5" s="1"/>
  <c r="C12" i="5"/>
  <c r="D12" i="5" s="1"/>
  <c r="C11" i="5"/>
  <c r="D11" i="5" s="1"/>
  <c r="C10" i="5"/>
  <c r="D10" i="5" s="1"/>
  <c r="C9" i="5"/>
  <c r="D9" i="5" s="1"/>
  <c r="C8" i="5"/>
  <c r="D8" i="5" s="1"/>
  <c r="E66" i="7" l="1"/>
  <c r="E70" i="7"/>
  <c r="C66" i="7"/>
  <c r="C70" i="7"/>
  <c r="D66" i="7"/>
  <c r="D70" i="7"/>
  <c r="F66" i="7"/>
  <c r="F70" i="7"/>
  <c r="B66" i="7"/>
  <c r="G66" i="7" s="1"/>
  <c r="G62" i="7"/>
  <c r="D16" i="5"/>
  <c r="D34" i="6"/>
  <c r="E34" i="6"/>
  <c r="C15" i="5"/>
  <c r="C19" i="5" s="1"/>
  <c r="D17" i="7"/>
  <c r="E17" i="7" s="1"/>
  <c r="F17" i="7" s="1"/>
  <c r="G45" i="7"/>
  <c r="D50" i="6" l="1"/>
  <c r="B19" i="7"/>
  <c r="C44" i="5"/>
  <c r="E19" i="5"/>
  <c r="C41" i="7"/>
  <c r="C47" i="7" s="1"/>
  <c r="A19" i="5" l="1"/>
  <c r="B18" i="7"/>
  <c r="D41" i="7"/>
  <c r="D47" i="7" s="1"/>
  <c r="E18" i="7" l="1"/>
  <c r="F18" i="7"/>
  <c r="D18" i="7"/>
  <c r="C18" i="7"/>
  <c r="F41" i="7"/>
  <c r="F47" i="7" s="1"/>
  <c r="E41" i="7"/>
  <c r="E47" i="7" s="1"/>
  <c r="C38" i="5"/>
  <c r="C43"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NICOLAS Vincent</author>
  </authors>
  <commentList>
    <comment ref="I50" authorId="0" shapeId="0" xr:uid="{ECCF8C7E-213E-49A5-9B47-5D0BAD67AD24}">
      <text>
        <r>
          <rPr>
            <b/>
            <sz val="9"/>
            <color indexed="81"/>
            <rFont val="Tahoma"/>
            <family val="2"/>
          </rPr>
          <t>NICOLAS Vincent:</t>
        </r>
        <r>
          <rPr>
            <sz val="9"/>
            <color indexed="81"/>
            <rFont val="Tahoma"/>
            <family val="2"/>
          </rPr>
          <t xml:space="preserve">
UVE :Unité de Valorisation Energétique
UIOM : Unité d'incinération des Ordures Ménagères
CSR : Combustible Solide de Récupération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MASSON Samuel</author>
    <author>NICOLAS Vincent</author>
  </authors>
  <commentList>
    <comment ref="C21" authorId="0" shapeId="0" xr:uid="{00000000-0006-0000-0600-000001000000}">
      <text>
        <r>
          <rPr>
            <sz val="9"/>
            <color rgb="FF000000"/>
            <rFont val="Tahoma"/>
            <family val="2"/>
          </rPr>
          <t xml:space="preserve">
</t>
        </r>
        <r>
          <rPr>
            <b/>
            <sz val="11"/>
            <color rgb="FF000000"/>
            <rFont val="Tahoma"/>
            <family val="2"/>
          </rPr>
          <t>A compléter</t>
        </r>
      </text>
    </comment>
    <comment ref="F39" authorId="1" shapeId="0" xr:uid="{0A56BD71-FD48-4F2D-96D2-1E8044CC3CB9}">
      <text>
        <r>
          <rPr>
            <b/>
            <sz val="9"/>
            <color indexed="81"/>
            <rFont val="Tahoma"/>
            <charset val="1"/>
          </rPr>
          <t>En cas de prêt, taux indicatif du prêt et durée (si taux exact non connu, donner si possible le taux de votre dernier prêt et sa date)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DRESCH Marlène</author>
  </authors>
  <commentList>
    <comment ref="A41" authorId="0" shapeId="0" xr:uid="{00000000-0006-0000-0800-000002000000}">
      <text>
        <r>
          <rPr>
            <b/>
            <sz val="10"/>
            <color rgb="FF000000"/>
            <rFont val="Tahoma"/>
            <family val="2"/>
          </rPr>
          <t>Ne pas intégrer :</t>
        </r>
        <r>
          <rPr>
            <sz val="10"/>
            <color rgb="FF000000"/>
            <rFont val="Tahoma"/>
            <family val="2"/>
          </rPr>
          <t xml:space="preserve">
- les reprises provisions pour risques et charges</t>
        </r>
        <r>
          <rPr>
            <sz val="10"/>
            <color rgb="FF000000"/>
            <rFont val="Tahoma"/>
            <family val="2"/>
          </rPr>
          <t xml:space="preserve">
- les produits financiers </t>
        </r>
        <r>
          <rPr>
            <sz val="10"/>
            <color rgb="FF000000"/>
            <rFont val="Tahoma"/>
            <family val="2"/>
          </rPr>
          <t xml:space="preserve">
- les produits exceptionnels</t>
        </r>
        <r>
          <rPr>
            <sz val="10"/>
            <color rgb="FF000000"/>
            <rFont val="Tahoma"/>
            <family val="2"/>
          </rPr>
          <t xml:space="preserve">
</t>
        </r>
      </text>
    </comment>
    <comment ref="A47" authorId="0" shapeId="0" xr:uid="{00000000-0006-0000-0800-000003000000}">
      <text>
        <r>
          <rPr>
            <b/>
            <sz val="10"/>
            <color rgb="FF000000"/>
            <rFont val="Tahoma"/>
            <family val="2"/>
          </rPr>
          <t>Ne pas intégrer :</t>
        </r>
        <r>
          <rPr>
            <sz val="10"/>
            <color rgb="FF000000"/>
            <rFont val="Tahoma"/>
            <family val="2"/>
          </rPr>
          <t xml:space="preserve">
- les amortissements</t>
        </r>
        <r>
          <rPr>
            <sz val="10"/>
            <color rgb="FF000000"/>
            <rFont val="Tahoma"/>
            <family val="2"/>
          </rPr>
          <t xml:space="preserve">
- les provisions pour risques et charges</t>
        </r>
        <r>
          <rPr>
            <sz val="10"/>
            <color rgb="FF000000"/>
            <rFont val="Tahoma"/>
            <family val="2"/>
          </rPr>
          <t xml:space="preserve">
- les charges financières  (intérêts de l'emprunt par exemple)</t>
        </r>
        <r>
          <rPr>
            <sz val="10"/>
            <color rgb="FF000000"/>
            <rFont val="Tahoma"/>
            <family val="2"/>
          </rPr>
          <t xml:space="preserve">
- les charges exceptionnelles</t>
        </r>
        <r>
          <rPr>
            <sz val="10"/>
            <color rgb="FF000000"/>
            <rFont val="Tahoma"/>
            <family val="2"/>
          </rPr>
          <t xml:space="preserve">
- l'impôt sur les sociétés</t>
        </r>
        <r>
          <rPr>
            <sz val="10"/>
            <color rgb="FF000000"/>
            <rFont val="Tahoma"/>
            <family val="2"/>
          </rPr>
          <t xml:space="preserve">
</t>
        </r>
      </text>
    </comment>
    <comment ref="A64" authorId="0" shapeId="0" xr:uid="{E22B9F9B-4F6E-4769-847B-AF5B32A09E10}">
      <text>
        <r>
          <rPr>
            <sz val="10"/>
            <color rgb="FF000000"/>
            <rFont val="Arial"/>
            <family val="2"/>
          </rPr>
          <t>Subventions de fonctionnement uniquement</t>
        </r>
      </text>
    </comment>
  </commentList>
</comments>
</file>

<file path=xl/sharedStrings.xml><?xml version="1.0" encoding="utf-8"?>
<sst xmlns="http://schemas.openxmlformats.org/spreadsheetml/2006/main" count="760" uniqueCount="530">
  <si>
    <t>Comment compléter le fichier ?</t>
  </si>
  <si>
    <t>DESCRIPTIF DU PROJET</t>
  </si>
  <si>
    <t>zone de texte</t>
  </si>
  <si>
    <t>AVANT PROJET</t>
  </si>
  <si>
    <t>Type de déchet entrant (ex : emballages industriels ou commerciaux…)</t>
  </si>
  <si>
    <t>Niveau de qualité entrante
Taux de refus réel ou estimé
(%)</t>
  </si>
  <si>
    <t>Nom et localisation des sites d'approvisionnement des déchets</t>
  </si>
  <si>
    <t>ex : Entreprise X / Commune</t>
  </si>
  <si>
    <t>Agrofourniture</t>
  </si>
  <si>
    <t>Total</t>
  </si>
  <si>
    <r>
      <t xml:space="preserve">EVOLUTION DES TONNAGES SORTANTS </t>
    </r>
    <r>
      <rPr>
        <sz val="14"/>
        <color rgb="FFFFFFFF"/>
        <rFont val="Arial"/>
        <family val="2"/>
      </rPr>
      <t>(à remplir pour le dépôt de projet avec les données estimées et à fournir au moment du solde de l'opération avec les données réelles)</t>
    </r>
  </si>
  <si>
    <t>VHU</t>
  </si>
  <si>
    <t>Autres</t>
  </si>
  <si>
    <t>à compléter au moment du solde de l'opération</t>
  </si>
  <si>
    <t>Commentaires</t>
  </si>
  <si>
    <r>
      <t>A - DESCRIPTIF TECHNIQUE D'UN PROJET D'</t>
    </r>
    <r>
      <rPr>
        <b/>
        <u/>
        <sz val="20"/>
        <color rgb="FFC00000"/>
        <rFont val="Arial"/>
        <family val="2"/>
      </rPr>
      <t>INCORPORATION</t>
    </r>
    <r>
      <rPr>
        <b/>
        <sz val="20"/>
        <color rgb="FFC00000"/>
        <rFont val="Arial"/>
        <family val="2"/>
      </rPr>
      <t xml:space="preserve"> de MPR</t>
    </r>
  </si>
  <si>
    <t>Descriptif du projet</t>
  </si>
  <si>
    <t>Raison sociale de l'entreprise :</t>
  </si>
  <si>
    <t>TOTAL</t>
  </si>
  <si>
    <t>Autre</t>
  </si>
  <si>
    <t>Si connu(s), type(s) de déchets à l'origine de la MPR incorporée dans le cadre du projet</t>
  </si>
  <si>
    <t>B- VOLET FINANCIER</t>
  </si>
  <si>
    <t xml:space="preserve">L'ensemble des dépenses prévisionnelles nécessaires à l'opération doivent être présentées dans ce tableau afin de permettre à l'ADEME d'identifier les dépenses éligibles au calcul de l'aide potentielle. </t>
  </si>
  <si>
    <t>Informations générales :</t>
  </si>
  <si>
    <t xml:space="preserve">Pour les projets d'incorporation : Type d'incorporation :    </t>
  </si>
  <si>
    <t xml:space="preserve">Taille de l'entreprise :    </t>
  </si>
  <si>
    <t xml:space="preserve">Localisation :    </t>
  </si>
  <si>
    <t>Les notions de coût total et de dépenses éligibles sont définies à l'article 11.1 des règles générales. Elles sont présentées HTR : hors TVA récupérable auprès du Trésor Public.</t>
  </si>
  <si>
    <t>Lien vers les règles générales de l'ADEME</t>
  </si>
  <si>
    <t>Détail des dépenses</t>
  </si>
  <si>
    <t xml:space="preserve">Poste de dépenses : équipements / Investissements </t>
  </si>
  <si>
    <r>
      <t>Dépenses liées à l'</t>
    </r>
    <r>
      <rPr>
        <b/>
        <u/>
        <sz val="10"/>
        <color rgb="FF000000"/>
        <rFont val="Arial"/>
        <family val="2"/>
      </rPr>
      <t>acquisition de terrains</t>
    </r>
  </si>
  <si>
    <t>Acquisition, crédit-bail ou location</t>
  </si>
  <si>
    <t>Si location, 
durée (en mois)</t>
  </si>
  <si>
    <t xml:space="preserve"> Coût en € HTR</t>
  </si>
  <si>
    <t>Acquisition de terrain</t>
  </si>
  <si>
    <t>Choisir une valeur</t>
  </si>
  <si>
    <t>Autres dépenses à préciser</t>
  </si>
  <si>
    <t>Catégories de dépenses à reporter &gt;&gt;</t>
  </si>
  <si>
    <t>Equipements/investissements : Terrains</t>
  </si>
  <si>
    <r>
      <t xml:space="preserve">Dépenses liées aux </t>
    </r>
    <r>
      <rPr>
        <b/>
        <u/>
        <sz val="10"/>
        <color rgb="FF000000"/>
        <rFont val="Arial"/>
        <family val="2"/>
      </rPr>
      <t>aménagements et constructions</t>
    </r>
  </si>
  <si>
    <t>Aménagement - Voiries Réseaux Divers (VRD)</t>
  </si>
  <si>
    <t>Bâtiments</t>
  </si>
  <si>
    <t>Local technique (base vie)</t>
  </si>
  <si>
    <t>Equipements/investissements : Aménagements et constructions</t>
  </si>
  <si>
    <r>
      <t xml:space="preserve">Dépenses liées aux </t>
    </r>
    <r>
      <rPr>
        <b/>
        <u/>
        <sz val="10"/>
        <color rgb="FF000000"/>
        <rFont val="Arial"/>
        <family val="2"/>
      </rPr>
      <t>équipements de process</t>
    </r>
  </si>
  <si>
    <t>Autres dépenses d'équipements de recyclage à préciser</t>
  </si>
  <si>
    <t>Equipements/investissements : Équipements process</t>
  </si>
  <si>
    <r>
      <t xml:space="preserve">Dépenses liées aux </t>
    </r>
    <r>
      <rPr>
        <b/>
        <u/>
        <sz val="10"/>
        <color rgb="FF000000"/>
        <rFont val="Arial"/>
        <family val="2"/>
      </rPr>
      <t>équipements de transport</t>
    </r>
  </si>
  <si>
    <t>Equipements en engins mobiles : chargeurs ….</t>
  </si>
  <si>
    <t>Equipements/investissements : Équipements de transport</t>
  </si>
  <si>
    <r>
      <t xml:space="preserve">Dépenses liées au </t>
    </r>
    <r>
      <rPr>
        <b/>
        <u/>
        <sz val="10"/>
        <color rgb="FF000000"/>
        <rFont val="Arial"/>
        <family val="2"/>
      </rPr>
      <t>matériel informatique</t>
    </r>
  </si>
  <si>
    <t>Ordinateurs</t>
  </si>
  <si>
    <t>Equipements/investissements : Matériel informatique</t>
  </si>
  <si>
    <r>
      <t xml:space="preserve">Dépenses liées aux </t>
    </r>
    <r>
      <rPr>
        <b/>
        <u/>
        <sz val="10"/>
        <color rgb="FF000000"/>
        <rFont val="Arial"/>
        <family val="2"/>
      </rPr>
      <t>logiciels et brevets</t>
    </r>
  </si>
  <si>
    <t xml:space="preserve">Logiciels </t>
  </si>
  <si>
    <t>Equipements/investissements : Logiciels et brevets</t>
  </si>
  <si>
    <r>
      <t>Dépenses liées à l'</t>
    </r>
    <r>
      <rPr>
        <b/>
        <u/>
        <sz val="10"/>
        <color rgb="FF000000"/>
        <rFont val="Arial"/>
        <family val="2"/>
      </rPr>
      <t>ingénierie</t>
    </r>
  </si>
  <si>
    <t>Maîtrise d'œuvre (MOE) - prestation externe</t>
  </si>
  <si>
    <t>Assistance à maîtrise d'ouvrage (AMO)</t>
  </si>
  <si>
    <t>Equipements/investissements : Ingénierie</t>
  </si>
  <si>
    <t>Dépenses directes de personnel (salaires chargés non environnés)</t>
  </si>
  <si>
    <r>
      <t xml:space="preserve">Dépenses de </t>
    </r>
    <r>
      <rPr>
        <b/>
        <u/>
        <sz val="10"/>
        <color rgb="FF000000"/>
        <rFont val="Arial"/>
        <family val="2"/>
      </rPr>
      <t>personnel</t>
    </r>
    <r>
      <rPr>
        <b/>
        <sz val="10"/>
        <color rgb="FF000000"/>
        <rFont val="Arial"/>
        <family val="2"/>
      </rPr>
      <t xml:space="preserve"> (salaires chargés non environnés)</t>
    </r>
  </si>
  <si>
    <t>% ETPT affecté à l'opération 
ou Mois/Homme ; Jour/Homme ; 
Heures/Homme</t>
  </si>
  <si>
    <t>Coût unitaire</t>
  </si>
  <si>
    <t>Coût en €</t>
  </si>
  <si>
    <t>Dépenses directes de personnel</t>
  </si>
  <si>
    <t>Autres dépenses de fonctionnement</t>
  </si>
  <si>
    <r>
      <t xml:space="preserve">Dépenses liés à la </t>
    </r>
    <r>
      <rPr>
        <b/>
        <u/>
        <sz val="10"/>
        <color rgb="FF000000"/>
        <rFont val="Arial"/>
        <family val="2"/>
      </rPr>
      <t>certification des dépenses</t>
    </r>
  </si>
  <si>
    <t>Coût en € HTR</t>
  </si>
  <si>
    <t>Certification des dépenses</t>
  </si>
  <si>
    <t>Fonctionnement : Certification des dépenses</t>
  </si>
  <si>
    <t>Fonctionnement : Prestations extérieures - Formation / Communication / Animation</t>
  </si>
  <si>
    <t>Autres dépenses de fonctions</t>
  </si>
  <si>
    <t>Fonctionnement : Autres dépenses</t>
  </si>
  <si>
    <t>C- SYNTHESE DES COÛTS ET
PLAN DE FINANCEMENT</t>
  </si>
  <si>
    <t>Synthèse des coûts et aides prévisionnelles demandées à l'ADEME</t>
  </si>
  <si>
    <t>DEPENSES</t>
  </si>
  <si>
    <t>COÛTS</t>
  </si>
  <si>
    <t>Autres dépenses de personnel</t>
  </si>
  <si>
    <t>TOTAL DES DEPENSES</t>
  </si>
  <si>
    <t xml:space="preserve">Aide demandée à l'ADEME :    </t>
  </si>
  <si>
    <t>Financeurs</t>
  </si>
  <si>
    <t>Montants escomptés</t>
  </si>
  <si>
    <t>Aides publiques</t>
  </si>
  <si>
    <t>ADEME</t>
  </si>
  <si>
    <t>Région</t>
  </si>
  <si>
    <t>BPI</t>
  </si>
  <si>
    <t>Sous-total Aides publiques</t>
  </si>
  <si>
    <t>Aides privées</t>
  </si>
  <si>
    <t>Certificats d'Economies d'Energie (CEE)</t>
  </si>
  <si>
    <t>Sous-total Aides privées</t>
  </si>
  <si>
    <t>Autofinancement</t>
  </si>
  <si>
    <t>Prêt</t>
  </si>
  <si>
    <t>Sous-total Autofinancement</t>
  </si>
  <si>
    <t xml:space="preserve">D- L'entreprise est-elle en difficulté au regard de la réglementation européenne ? </t>
  </si>
  <si>
    <t>Liasse fiscale</t>
  </si>
  <si>
    <t>Exercice N</t>
  </si>
  <si>
    <t>Exercice N-1</t>
  </si>
  <si>
    <t>Capital social ou individuel</t>
  </si>
  <si>
    <t>DA</t>
  </si>
  <si>
    <t>Primes d'émission</t>
  </si>
  <si>
    <t>DB</t>
  </si>
  <si>
    <t>Ecarts de réévaluation</t>
  </si>
  <si>
    <t>DC</t>
  </si>
  <si>
    <t>Réserve légale</t>
  </si>
  <si>
    <t>DD</t>
  </si>
  <si>
    <t>Réserves statutaires ou contractuelles</t>
  </si>
  <si>
    <t>DE</t>
  </si>
  <si>
    <t>Réserves règlementées</t>
  </si>
  <si>
    <t>DF</t>
  </si>
  <si>
    <t>Autres réserves</t>
  </si>
  <si>
    <t>DG</t>
  </si>
  <si>
    <t>Report à nouveau</t>
  </si>
  <si>
    <t>DH</t>
  </si>
  <si>
    <t>Résultat de l'exercice</t>
  </si>
  <si>
    <t>DI</t>
  </si>
  <si>
    <t>Subventions d'investissement</t>
  </si>
  <si>
    <t>DJ</t>
  </si>
  <si>
    <t>Provisions règlementées</t>
  </si>
  <si>
    <t>DK</t>
  </si>
  <si>
    <t>CAPITAUX PROPRES</t>
  </si>
  <si>
    <t>DL</t>
  </si>
  <si>
    <t>Vérification du critère A :</t>
  </si>
  <si>
    <t xml:space="preserve">Emprunts obligataires convertibles </t>
  </si>
  <si>
    <t>DS</t>
  </si>
  <si>
    <t>Autres emprunts obligataires</t>
  </si>
  <si>
    <t>DT</t>
  </si>
  <si>
    <t>Emprunts et dettes auprès établissements de crédit</t>
  </si>
  <si>
    <t>DU</t>
  </si>
  <si>
    <t>Emrpunts et dettes financières diverses</t>
  </si>
  <si>
    <t>DV</t>
  </si>
  <si>
    <t>EMPRUNTS A LA CLOTURE</t>
  </si>
  <si>
    <t>Ratio Emprunts/capitaux propres</t>
  </si>
  <si>
    <t>Chiffre d'affaires</t>
  </si>
  <si>
    <t>FL</t>
  </si>
  <si>
    <t xml:space="preserve">Achats de marchandises </t>
  </si>
  <si>
    <t>FS</t>
  </si>
  <si>
    <t xml:space="preserve">Variation de stock (marchandises) </t>
  </si>
  <si>
    <t>FT</t>
  </si>
  <si>
    <t>Achats de matières premières et autres</t>
  </si>
  <si>
    <t>FU</t>
  </si>
  <si>
    <t>Variation de stock (matières premières et approvisionnements)</t>
  </si>
  <si>
    <t>FV</t>
  </si>
  <si>
    <t>Autres achats et charges externes</t>
  </si>
  <si>
    <t>FW</t>
  </si>
  <si>
    <t>Salaires et traitements</t>
  </si>
  <si>
    <t>FY</t>
  </si>
  <si>
    <t>Charges sociales</t>
  </si>
  <si>
    <t>FZ</t>
  </si>
  <si>
    <t>Autres charges</t>
  </si>
  <si>
    <t>GE</t>
  </si>
  <si>
    <t>EBITDA (non retraité)</t>
  </si>
  <si>
    <t>Intérêts et charges assimilés</t>
  </si>
  <si>
    <t>GR</t>
  </si>
  <si>
    <t>Couverture des intérêts par l'EBITDA</t>
  </si>
  <si>
    <t>Vérification du critère E :</t>
  </si>
  <si>
    <t>Je soussigné,</t>
  </si>
  <si>
    <t xml:space="preserve">représentant légal ou dûment habilité de </t>
  </si>
  <si>
    <t xml:space="preserve">certifie que ma structure : </t>
  </si>
  <si>
    <t>Pour une structure répondant à la définition d'entreprise en difficulté, précisez :</t>
  </si>
  <si>
    <t xml:space="preserve">Si micro ou petite entreprise, précisez : </t>
  </si>
  <si>
    <t>Fait à :</t>
  </si>
  <si>
    <t>Le :</t>
  </si>
  <si>
    <t>Hypothèses comptables</t>
  </si>
  <si>
    <t>Taux d'imposition moyen</t>
  </si>
  <si>
    <t>Besoin de fonds de roulement</t>
  </si>
  <si>
    <t>jours de CA*/an</t>
  </si>
  <si>
    <t>Frais d'assurance</t>
  </si>
  <si>
    <t>de la VNC</t>
  </si>
  <si>
    <t>Chronique d'investissement</t>
  </si>
  <si>
    <t>1ère année d'investissement</t>
  </si>
  <si>
    <t>Dernière année d'investissement</t>
  </si>
  <si>
    <t>1ère année d'exploitation</t>
  </si>
  <si>
    <t>Durée de vie de l'investissement, ou à défaut, durée d'amortissement (ans)</t>
  </si>
  <si>
    <t>Année</t>
  </si>
  <si>
    <t>Montant</t>
  </si>
  <si>
    <t>Pour toute l'usine</t>
  </si>
  <si>
    <t>(en €)</t>
  </si>
  <si>
    <t>ANNEE</t>
  </si>
  <si>
    <t>DONNEES TECHNIQUES</t>
  </si>
  <si>
    <t>Total Produits</t>
  </si>
  <si>
    <t>Variation des stocks de matières premières ou de marchandises</t>
  </si>
  <si>
    <t>Achats non stockés (eau, énergie,…)</t>
  </si>
  <si>
    <t>Entretien et maintenance</t>
  </si>
  <si>
    <t>Traitement Transport déchets</t>
  </si>
  <si>
    <t>Assurance</t>
  </si>
  <si>
    <t>Autres services exterieurs</t>
  </si>
  <si>
    <t>Charges de personnel</t>
  </si>
  <si>
    <t>Total Charges</t>
  </si>
  <si>
    <t>Eco-organismes</t>
  </si>
  <si>
    <t>Thématique</t>
  </si>
  <si>
    <t>Plastiques</t>
  </si>
  <si>
    <t>Bois</t>
  </si>
  <si>
    <t>Textiles</t>
  </si>
  <si>
    <t>Métaux et batteries</t>
  </si>
  <si>
    <t>Papier - carton</t>
  </si>
  <si>
    <t>Verre et autres matériaux du bâtiment</t>
  </si>
  <si>
    <t>Type de projet</t>
  </si>
  <si>
    <t>Préparation / surtri / contôle qualité du déchet</t>
  </si>
  <si>
    <t>Incorporation de MPR dans un produit</t>
  </si>
  <si>
    <t>Formation (dans la limite de 5% des coûts du projet)</t>
  </si>
  <si>
    <t>Financement</t>
  </si>
  <si>
    <t>Projet_Plastiques</t>
  </si>
  <si>
    <t>Projet_Textiles</t>
  </si>
  <si>
    <t>Projet_Bois</t>
  </si>
  <si>
    <t>Projet_Papier_Carton</t>
  </si>
  <si>
    <t>Projet_Verre_AutreBat</t>
  </si>
  <si>
    <t>Projet_MétauxBatteries</t>
  </si>
  <si>
    <t>Matériau 1 (préciser le type exact : ex : palladium, résine PEHD, …)</t>
  </si>
  <si>
    <t>THEMATIQUE</t>
  </si>
  <si>
    <t>Provenance_Plastiques</t>
  </si>
  <si>
    <t>Provenance_Textiles</t>
  </si>
  <si>
    <t>Provenance_Bois</t>
  </si>
  <si>
    <t>Provenance_Papier_Carton</t>
  </si>
  <si>
    <t>Provenance_Verre_AutreBat</t>
  </si>
  <si>
    <t>Vêtement et linge ménager</t>
  </si>
  <si>
    <t>Vêtement et linge professionnel</t>
  </si>
  <si>
    <t>Ameublement</t>
  </si>
  <si>
    <t>Textile technique</t>
  </si>
  <si>
    <t>Bâtiment (moquette permanente)</t>
  </si>
  <si>
    <t>Bâtiment</t>
  </si>
  <si>
    <t>Transports</t>
  </si>
  <si>
    <t>Panneaux</t>
  </si>
  <si>
    <t>Provenance déchet</t>
  </si>
  <si>
    <t>Ameublement ou décoration</t>
  </si>
  <si>
    <t>Bâteau</t>
  </si>
  <si>
    <t>Bâtiment (PMCB)</t>
  </si>
  <si>
    <t>Outils bricolage et jardinage</t>
  </si>
  <si>
    <t>Équipements électriques et électroniques (DEEE)</t>
  </si>
  <si>
    <t>Emballages ménagers</t>
  </si>
  <si>
    <t>Emballages de la restauration</t>
  </si>
  <si>
    <t>Jouets</t>
  </si>
  <si>
    <t>Produits du sports et loisirs</t>
  </si>
  <si>
    <t>Pneumatiques</t>
  </si>
  <si>
    <t>Textiles (TLC)</t>
  </si>
  <si>
    <t>Textiles sanitaires</t>
  </si>
  <si>
    <t>Vaisselles collectives ou individuelles</t>
  </si>
  <si>
    <t xml:space="preserve">Fournitures de bureaux </t>
  </si>
  <si>
    <t>Autres ou multiple</t>
  </si>
  <si>
    <t>Fibre majoritairement synthétique</t>
  </si>
  <si>
    <t>Fibre non synthétique ou mélange</t>
  </si>
  <si>
    <t>Batteries lithium</t>
  </si>
  <si>
    <t>Autres batteries</t>
  </si>
  <si>
    <t>Métaux aimants permanents</t>
  </si>
  <si>
    <t>terres rares hors aimants </t>
  </si>
  <si>
    <t>Métaux précieux</t>
  </si>
  <si>
    <t xml:space="preserve">Autres </t>
  </si>
  <si>
    <t>Ferreux et alliages ferreux</t>
  </si>
  <si>
    <t>Aluminium, cuivre et leurs alliages</t>
  </si>
  <si>
    <t>Verre</t>
  </si>
  <si>
    <t>Laines minérales</t>
  </si>
  <si>
    <t>Plâtre</t>
  </si>
  <si>
    <t>Dérivés ciment / béton</t>
  </si>
  <si>
    <t>Sous-type de Matière / materiau du déchet  majoritaire dans les flux</t>
  </si>
  <si>
    <t>Type de débouché de la MPR</t>
  </si>
  <si>
    <t>Thermoplastique</t>
  </si>
  <si>
    <t>Thermodurcissable</t>
  </si>
  <si>
    <t xml:space="preserve">Composite </t>
  </si>
  <si>
    <t>Elastomère</t>
  </si>
  <si>
    <t>Materiau_Plastiques</t>
  </si>
  <si>
    <t>Materiau_Textiles</t>
  </si>
  <si>
    <t>Materiau_Bois</t>
  </si>
  <si>
    <t>Materiau_Papier_Carton</t>
  </si>
  <si>
    <t>Materiau_Verre_AutreBat</t>
  </si>
  <si>
    <t>Papier</t>
  </si>
  <si>
    <t>Isolant / ouate</t>
  </si>
  <si>
    <t>NC (prépa/surtri seul)</t>
  </si>
  <si>
    <t xml:space="preserve">Produits semi-finis pour l'industrie </t>
  </si>
  <si>
    <t>Compounds pour l'industrie</t>
  </si>
  <si>
    <t>Emballages industriels &amp; commerciaux (EIC)</t>
  </si>
  <si>
    <t>Secteur automobile / transport</t>
  </si>
  <si>
    <t>Fil</t>
  </si>
  <si>
    <t>Isolant</t>
  </si>
  <si>
    <t>Emballages</t>
  </si>
  <si>
    <t xml:space="preserve">Emballages </t>
  </si>
  <si>
    <t>EEE divers</t>
  </si>
  <si>
    <t>Sous-type de matériau</t>
  </si>
  <si>
    <t>Debouche_Plastiques</t>
  </si>
  <si>
    <t>Debouche_Textiles</t>
  </si>
  <si>
    <t>Debouche_Bois</t>
  </si>
  <si>
    <t>Debouche_Papier_Carton</t>
  </si>
  <si>
    <t>Debouche_Verre_AutreBat</t>
  </si>
  <si>
    <t>Debouche_MetauxBatteries</t>
  </si>
  <si>
    <t>Provenance_MetauxBatteries</t>
  </si>
  <si>
    <t>Materiau_MetauxBatteries</t>
  </si>
  <si>
    <t>NC</t>
  </si>
  <si>
    <t>Piles et accumulateurs divers</t>
  </si>
  <si>
    <t>Energies renouvelables</t>
  </si>
  <si>
    <t>NSP/NC (incorporation seule)</t>
  </si>
  <si>
    <t>NSP/NC (prépa/surtri seul)</t>
  </si>
  <si>
    <t>Type de débouché de la MPR incorporée</t>
  </si>
  <si>
    <t>Si connu, provenance du déchet dont est issue la MPR</t>
  </si>
  <si>
    <r>
      <t xml:space="preserve">A - DESCRIPTIF TECHNIQUE D'UN PROJET DE </t>
    </r>
    <r>
      <rPr>
        <b/>
        <u/>
        <sz val="20"/>
        <color rgb="FFC00000"/>
        <rFont val="Arial"/>
        <family val="2"/>
      </rPr>
      <t>TR</t>
    </r>
    <r>
      <rPr>
        <b/>
        <sz val="20"/>
        <color rgb="FFC00000"/>
        <rFont val="Arial"/>
        <family val="2"/>
      </rPr>
      <t xml:space="preserve">I et/ou </t>
    </r>
    <r>
      <rPr>
        <b/>
        <u/>
        <sz val="20"/>
        <color rgb="FFC00000"/>
        <rFont val="Arial"/>
        <family val="2"/>
      </rPr>
      <t>PREPARATION</t>
    </r>
    <r>
      <rPr>
        <b/>
        <sz val="20"/>
        <color rgb="FFC00000"/>
        <rFont val="Arial"/>
        <family val="2"/>
      </rPr>
      <t xml:space="preserve"> et/ou </t>
    </r>
    <r>
      <rPr>
        <b/>
        <u/>
        <sz val="20"/>
        <color rgb="FFC00000"/>
        <rFont val="Arial"/>
        <family val="2"/>
      </rPr>
      <t xml:space="preserve">PRODUCTION DE Matière Première de Recyclage
Remplir également cet onglet s'il s'agit d'un projet de reconditionnement ou de remanufacture de batteries
</t>
    </r>
  </si>
  <si>
    <t>Création d'activité</t>
  </si>
  <si>
    <t>Augmentation d'activité / capacité</t>
  </si>
  <si>
    <t>Amélioration de la qualité</t>
  </si>
  <si>
    <t>Reconditionnement batteries</t>
  </si>
  <si>
    <t>Remanufacturing batteries</t>
  </si>
  <si>
    <t>Production de MPR (régénération / recyclage)</t>
  </si>
  <si>
    <t>Objectif ciblé</t>
  </si>
  <si>
    <t>Type d'opérations visées par le projet (si plusieurs étapes concernées, possibilité d'indiquer jusqu'à 3 étapes dans les 3 cases bleues suivantes)</t>
  </si>
  <si>
    <t>Amélioration de la performance</t>
  </si>
  <si>
    <t>Objectif principal du projet :</t>
  </si>
  <si>
    <t>Provenance majoritaire du déchet</t>
  </si>
  <si>
    <t>Débouché majoritaire de la matière</t>
  </si>
  <si>
    <r>
      <t xml:space="preserve">Type d'opérations visées par le projet 
</t>
    </r>
    <r>
      <rPr>
        <i/>
        <sz val="10"/>
        <color rgb="FF000000"/>
        <rFont val="Calibri"/>
        <family val="2"/>
      </rPr>
      <t>(si plusieurs étapes concernées, possibilité d'indiquer jusqu'à 3 étapes dans les 3 cases bleues suivantes)</t>
    </r>
  </si>
  <si>
    <t>Objectif global du projet :</t>
  </si>
  <si>
    <t>Objectif relatif à l'incorporation :</t>
  </si>
  <si>
    <t>Maîtrise d'œuvre (MOE) - réalisée en interne (dans la limite de 10% des dépenses totales du projet)</t>
  </si>
  <si>
    <t>Contact en charge de votre dossier (Nom, prénom, mail, fonction, numéro de téléphone)</t>
  </si>
  <si>
    <t xml:space="preserve">Plan de financement </t>
  </si>
  <si>
    <t>Indiquer ici les aides à l'investissement. Les aides au fonctionnement sont à reporter uniquement dans l'onglet E.</t>
  </si>
  <si>
    <t xml:space="preserve">Autre </t>
  </si>
  <si>
    <t>Crédit-Bail (si plusieurs crédits-bailleurs, autant que possible une ligne par crédit-bailleur )</t>
  </si>
  <si>
    <t>Représentant légal de l'entité concernée (Nom, prénom, mail, fonction, numéro de téléphone)</t>
  </si>
  <si>
    <t>PRODUITS D'EXPLOITATION - RECETTES (€)</t>
  </si>
  <si>
    <t>CHARGES D'EXPLOITATION (€)</t>
  </si>
  <si>
    <r>
      <rPr>
        <b/>
        <sz val="12"/>
        <color theme="1"/>
        <rFont val="Calibri"/>
        <family val="2"/>
        <scheme val="minor"/>
      </rPr>
      <t>entreprise unique</t>
    </r>
    <r>
      <rPr>
        <sz val="12"/>
        <color theme="1"/>
        <rFont val="Calibri"/>
        <family val="2"/>
        <scheme val="minor"/>
      </rPr>
      <t xml:space="preserve"> au sens de la définition figurant à l'article 2.2 du règlement (UE) n°1407/2013 de la Commission du 18 décembre 2013 relatif à l'application des articles 107 et 108 sur le fonctionnement de l'Union européenne aux aides de minimis (1), certifie :</t>
    </r>
  </si>
  <si>
    <t>n'avoir reçu aucune aide de minimis durant les trois derniers exercices fiscaux, dont celui en cours à la date de la présente déclaration.</t>
  </si>
  <si>
    <t xml:space="preserve">avoir reçu ou demandé durant les trois derniers exercices fiscaux, dont celui en cours à la date de la présente attestation, </t>
  </si>
  <si>
    <t>les aide de minimis suivantes :</t>
  </si>
  <si>
    <r>
      <rPr>
        <b/>
        <sz val="11"/>
        <color theme="1"/>
        <rFont val="Calibri"/>
        <family val="2"/>
        <scheme val="minor"/>
      </rPr>
      <t>Consignes pour le remplissage :</t>
    </r>
    <r>
      <rPr>
        <sz val="11"/>
        <color rgb="FF000000"/>
        <rFont val="Calibri"/>
        <family val="2"/>
      </rPr>
      <t xml:space="preserve">
Lister dans le tableau l'ensemble des aides dites « de minimis », tous domaines confondus ayant fait l’objet d’un versement à l’entreprise, au sens de la notion européenne d'entreprise unique, au cours des 3 derniers exercices fiscaux dont l'exercice en cours ou les aides demandées pouvant faire l’objet d’un versement sous 3 ans.</t>
    </r>
  </si>
  <si>
    <t>Date d'octroi 
ou de demande</t>
  </si>
  <si>
    <t xml:space="preserve">Organisme  </t>
  </si>
  <si>
    <t>Base juridique de minimis</t>
  </si>
  <si>
    <t>Montant sollicité</t>
  </si>
  <si>
    <t>Montant obtenu</t>
  </si>
  <si>
    <t xml:space="preserve">Le terme de minimis désigne une aide publique à une entreprise versée sur la base d'un règlement de minimis en dehors de tout régime d'aide notifié à la Commission européenne ou en dehors de tout régime-cadre exempté. Les aides de minimis sont qualifiées et leur base juridique est indiquée comme telles dans la décision d’attribution de l’aide. 
L’ADEME doit obtenir de l'entreprise unique concernée, avant l'octroi de l'aide, une déclaration relative à toutes les aides de minimis qu'elle a reçues ou demandées au cours des 3 derniers exercices fiscaux dont l'exercice fiscal en cours. 
Au sens de la réglementation européenne, toutes les entités contrôlées en droit ou en fait par la même entité doivent être considérées comme constituant une entreprise unique.  </t>
  </si>
  <si>
    <t xml:space="preserve">(1) Consulter la référence : http://data.europa.eu/eli/reg/2013/1407/oj </t>
  </si>
  <si>
    <t>Règlement (UE) n°1407/2013 de la Commission du 18/12/2013</t>
  </si>
  <si>
    <t xml:space="preserve"> relatif à l'application des articles 107 et 108 du TFUE aux aides de minimis (de minimis général)</t>
  </si>
  <si>
    <t>Règlement (UE) n°360/2012 de la Commission du 25/04/2012</t>
  </si>
  <si>
    <t>relatif à l'application des articles 107 et 108 du TFUE aux aides de minimis accordées à des entreprises fournissant des SIEG (de minimis SIEG)</t>
  </si>
  <si>
    <t>Règlement (UE) n°1408/2013 modifié de la Commission du 18/12/2013</t>
  </si>
  <si>
    <t>relatif à l'application des articles 107 et 108 du TFUE aux aides de minimis dans le secteur de l'agriculture (de minimis agricole)</t>
  </si>
  <si>
    <t>Règlement (UE) n°717/2014 de la Commission du 27/06/2014</t>
  </si>
  <si>
    <t>relatif à l'application des articles 107 et 108 du TFUE aux aides de minimis dans le secteur de la pêche et de l'aquaculture</t>
  </si>
  <si>
    <r>
      <rPr>
        <b/>
        <sz val="11"/>
        <color theme="1"/>
        <rFont val="Arial"/>
        <family val="2"/>
      </rPr>
      <t>n'est pas</t>
    </r>
    <r>
      <rPr>
        <sz val="11"/>
        <color theme="1"/>
        <rFont val="Arial"/>
        <family val="2"/>
      </rPr>
      <t xml:space="preserve"> une</t>
    </r>
    <r>
      <rPr>
        <u/>
        <sz val="11"/>
        <color theme="1"/>
        <rFont val="Arial"/>
        <family val="2"/>
      </rPr>
      <t xml:space="preserve"> entreprise en difficulté</t>
    </r>
    <r>
      <rPr>
        <sz val="11"/>
        <color theme="1"/>
        <rFont val="Arial"/>
        <family val="2"/>
      </rPr>
      <t xml:space="preserve"> au sens de la réglementation communautaire (voir encadré)</t>
    </r>
  </si>
  <si>
    <r>
      <t>est une entreprise devenue en difficulté au sens de la réglementation communautaire</t>
    </r>
    <r>
      <rPr>
        <u/>
        <sz val="11"/>
        <color theme="1"/>
        <rFont val="Arial"/>
        <family val="2"/>
      </rPr>
      <t xml:space="preserve"> après le 30/06/2021 :</t>
    </r>
  </si>
  <si>
    <r>
      <t xml:space="preserve">est devenue en difficulté </t>
    </r>
    <r>
      <rPr>
        <b/>
        <sz val="11"/>
        <color theme="1"/>
        <rFont val="Arial"/>
        <family val="2"/>
      </rPr>
      <t>avant le 31/12/2021</t>
    </r>
    <r>
      <rPr>
        <sz val="11"/>
        <color theme="1"/>
        <rFont val="Arial"/>
        <family val="2"/>
      </rPr>
      <t xml:space="preserve"> et ne fait pas l'objet d'une procédure collective d'insolvabilité en vertu du droit national (sauvegarde, redressement ou liquidation judiciaires) ET n'a pas bénéficié d'une aide au sauvetage ou d'une aide à la restructuration</t>
    </r>
  </si>
  <si>
    <r>
      <t xml:space="preserve">La notion d'entreprise en difficulté est définie à l'article 2, point 18, du règlement (UE) n°651/2014 de la Commission du 17 juin 2014 déclarant certaines catégories d'aides compatibles avec le marché intérieur en application des articles 107 et 108 du traité (JO L 187 du 26/06/2014). 
</t>
    </r>
    <r>
      <rPr>
        <i/>
        <sz val="10"/>
        <color theme="1"/>
        <rFont val="Arial"/>
        <family val="2"/>
      </rPr>
      <t>«entreprise en difficulté»: une entreprise remplissant au moins une des conditions suivantes:
a) s'il s'agit d'une société à responsabilité limitée (autre qu'une PME en existence depuis moins de trois ans ou, aux fins de l'admissibilité au bénéfice des aides au financement des risques, une PME exerçant ses activités depuis moins de sept ans après sa première vente commerciale et qui peut bénéficier d'investissements en faveur du financement des risques au terme du contrôle préalable effectué par l'intermédiaire financier sélectionné), lorsque plus de la moitié de son capital social souscrit a disparu en raison des pertes accumulées. Tel est le cas lorsque la déduction des pertes accumulées des réserves (et de tous les autres éléments généralement considérés comme relevant des fonds propres de la société) conduit à un montant cumulé négatif qui excède la moitié du capital social souscrit. Aux fins de la présente disposition, on entend par «société à responsabilité limitée» notamment les types d'entreprises mentionnés à l'annexe I de la directive 2013/34/UE du Parlement européen et du Conseil (37) et le «capital social» comprend, le cas échéant, les primes d'émission,
b) s'il s'agit d'une société dont certains associés au moins ont une responsabilité illimitée pour les dettes de la société (autre qu'une PME en existence depuis moins de trois ans ou, aux fins de l'admissibilité au bénéfice des aides au financement des risques, une PME exerçant ses activités depuis moins de sept ans après sa première vente commerciale et qui peut bénéficier d'investissements en faveur du financement des risques au terme du contrôle préalable effectué par l'intermédiaire financier sélectionné), lorsque plus de la moitié des fonds propres, tels qu'ils sont inscrits dans les comptes de la société, a disparu en raison des pertes accumulées. Aux fins de la présente disposition, on entend par «société dont certains associés au moins ont une responsabilité illimitée pour les dettes de la société» en particulier les types de sociétés mentionnés à l'annexe II de la directive 2013/34/UE,
c) lorsque l'entreprise fait l'objet d'une procédure collective d'insolvabilité ou remplit, selon le droit national qui lui est applicable, les conditions de soumission à une procédure collective d'insolvabilité à la demande de ses créanciers,
d) lorsque l'entreprise a bénéficié d'une aide au sauvetage et n'a pas encore remboursé le prêt ou mis fin à la garantie, ou a bénéficié d'une aide à la restructuration et est toujours soumise à un plan de restructuration,
e) dans le cas d'une entreprise autre qu'une PME, lorsque depuis les deux exercices précédents:
1) le ratio emprunts/capitaux propres de l'entreprise est supérieur à 7,5; et
2) le ratio de couverture des intérêts de l'entreprise, calculé sur la base de l'EBITDA, est inférieur à 1,0;</t>
    </r>
  </si>
  <si>
    <r>
      <t>est une entreprise devenue en difficulté au sens de la réglementation communautaire</t>
    </r>
    <r>
      <rPr>
        <b/>
        <sz val="11"/>
        <color theme="1"/>
        <rFont val="Arial"/>
        <family val="2"/>
      </rPr>
      <t xml:space="preserve"> </t>
    </r>
    <r>
      <rPr>
        <u/>
        <sz val="11"/>
        <color theme="1"/>
        <rFont val="Arial"/>
        <family val="2"/>
      </rPr>
      <t>entre le 01/01/2021 et le 30/06/2022</t>
    </r>
  </si>
  <si>
    <t>1) VÉRIFICATION DES RATIOS FINANCIERS</t>
  </si>
  <si>
    <t>2) DÉCLARATION SUR LA SANTÉ FINANCIÈRE</t>
  </si>
  <si>
    <t>La déclaration dans la partie 2 de cet onglet doit être complétée, imprimée, signée par le représentant légal puis scannée et jointe dans le dossier</t>
  </si>
  <si>
    <r>
      <t xml:space="preserve">Il est important, quel que soit le projet, </t>
    </r>
    <r>
      <rPr>
        <b/>
        <sz val="11"/>
        <rFont val="Calibri"/>
        <family val="2"/>
        <scheme val="minor"/>
      </rPr>
      <t>d'indiquer la "Thématique Matériau"  en premier lorsque vous remplissez l'onglet "A-Projet"</t>
    </r>
  </si>
  <si>
    <t xml:space="preserve">Tous les onglets A, B, C,D et E comportent des cellules à compléter.  Une partie d'entre elles font l'objet de listes déroulantes pour accélérer le remplissage. Si vous ne correspondez à aucune catégorie de la liste déroulante, mettez le choix le plus proche et apporter une précision dans la zone de texte "Descriptif du projet" </t>
  </si>
  <si>
    <r>
      <t xml:space="preserve">NOTICE de l'annexe 4  de l'Appel à Projets "ORMAT" - Axe 2 </t>
    </r>
    <r>
      <rPr>
        <b/>
        <u/>
        <sz val="20"/>
        <color rgb="FFC00000"/>
        <rFont val="Arial"/>
        <family val="2"/>
      </rPr>
      <t>investissements</t>
    </r>
  </si>
  <si>
    <t>Autres dépenses d'équipements process à préciser</t>
  </si>
  <si>
    <t>En</t>
  </si>
  <si>
    <t xml:space="preserve">Concernant l'onglet A : </t>
  </si>
  <si>
    <r>
      <rPr>
        <b/>
        <u/>
        <sz val="11"/>
        <color rgb="FF000000"/>
        <rFont val="Calibri"/>
        <family val="2"/>
      </rPr>
      <t>Pour les quelques cas de projets multipartenaires</t>
    </r>
    <r>
      <rPr>
        <u/>
        <sz val="11"/>
        <color rgb="FF000000"/>
        <rFont val="Calibri"/>
        <family val="2"/>
      </rPr>
      <t>,</t>
    </r>
    <r>
      <rPr>
        <sz val="11"/>
        <color rgb="FF000000"/>
        <rFont val="Calibri"/>
        <family val="2"/>
      </rPr>
      <t xml:space="preserve"> conserver un seul onglet "A" en mettant le nom de l'entreprise pilote ou cheffe de file. Puis dupliquez les onglet B, C, D, E pour chaque partenaire. Chaque partenaire remplit ses onglets B, C, D, E</t>
    </r>
  </si>
  <si>
    <r>
      <rPr>
        <b/>
        <u/>
        <sz val="11"/>
        <color rgb="FF000000"/>
        <rFont val="Calibri"/>
        <family val="2"/>
      </rPr>
      <t xml:space="preserve">Pour les projets de plus de 1 M€ de dépenses totales d'investissement, </t>
    </r>
    <r>
      <rPr>
        <sz val="11"/>
        <color rgb="FF000000"/>
        <rFont val="Calibri"/>
        <family val="2"/>
      </rPr>
      <t>merci de remplir l'onglet F.</t>
    </r>
  </si>
  <si>
    <r>
      <t>La Déclaration de Santé Financière et la Déclaration d'Aides de Minimis sont à imprimer,</t>
    </r>
    <r>
      <rPr>
        <b/>
        <sz val="11"/>
        <color rgb="FF000000"/>
        <rFont val="Calibri"/>
        <family val="2"/>
      </rPr>
      <t xml:space="preserve"> faire signer par le représentant légal de l'entreprise</t>
    </r>
    <r>
      <rPr>
        <sz val="11"/>
        <color rgb="FF000000"/>
        <rFont val="Calibri"/>
        <family val="2"/>
      </rPr>
      <t>, et scanner pour ajout au dossier (ou PDF avec outil de signature électronique), pour chaque entreprise en cas de projet multipartenaires.</t>
    </r>
  </si>
  <si>
    <t>Montant maximum de l'aide ADEME avant analyse solution de référence</t>
  </si>
  <si>
    <t>Première incorporation de MPR</t>
  </si>
  <si>
    <t>Augmentation de taux d'incorporation</t>
  </si>
  <si>
    <t>Augmentation de capacité avec incorporation de MPR</t>
  </si>
  <si>
    <t>Amélioration de la qualité de la MPR en entrée ou du produit fabriqué à partir de MPR</t>
  </si>
  <si>
    <r>
      <t xml:space="preserve">F- Compte d'exploitation prévisionnel
A remplir </t>
    </r>
    <r>
      <rPr>
        <b/>
        <u/>
        <sz val="16"/>
        <color rgb="FFC00000"/>
        <rFont val="Arial"/>
        <family val="2"/>
      </rPr>
      <t>uniquement pour les dossiers supérieurs ou égaux à 1 M€ de coûts totaux</t>
    </r>
  </si>
  <si>
    <t>(Renommer si besoin, mais ne pas rajouter de lignes)</t>
  </si>
  <si>
    <t>Bilan matière « matériaux sortants » à terme (colonnes "Avant projet" à ne pas remplir si création d’une unité) :</t>
  </si>
  <si>
    <t>TONNAGES A DESTINATION DU RECYCLAGE / VALORISATION MATIERE</t>
  </si>
  <si>
    <t>TONNAGES NON RECYCLES</t>
  </si>
  <si>
    <t>NOM/NATURE DES FLUX SORTANTS</t>
  </si>
  <si>
    <r>
      <rPr>
        <b/>
        <sz val="11"/>
        <color rgb="FFFF0000"/>
        <rFont val="Calibri"/>
        <family val="2"/>
      </rPr>
      <t xml:space="preserve">Tonnages sortants actuels
</t>
    </r>
    <r>
      <rPr>
        <sz val="11"/>
        <color rgb="FF000000"/>
        <rFont val="Calibri"/>
        <family val="2"/>
      </rPr>
      <t>avant projet (t/an)</t>
    </r>
  </si>
  <si>
    <r>
      <rPr>
        <b/>
        <sz val="11"/>
        <color rgb="FFFF0000"/>
        <rFont val="Calibri"/>
        <family val="2"/>
      </rPr>
      <t xml:space="preserve">Tonnages sortants
</t>
    </r>
    <r>
      <rPr>
        <sz val="11"/>
        <color rgb="FF000000"/>
        <rFont val="Calibri"/>
        <family val="2"/>
      </rPr>
      <t>après projet (t/an)
ANNEE 1</t>
    </r>
  </si>
  <si>
    <r>
      <rPr>
        <b/>
        <sz val="11"/>
        <color rgb="FFFF0000"/>
        <rFont val="Calibri"/>
        <family val="2"/>
      </rPr>
      <t xml:space="preserve">Tonnages sortants
</t>
    </r>
    <r>
      <rPr>
        <sz val="11"/>
        <color rgb="FF000000"/>
        <rFont val="Calibri"/>
        <family val="2"/>
      </rPr>
      <t>après projet (t/an)
ANNEE 2</t>
    </r>
  </si>
  <si>
    <r>
      <rPr>
        <b/>
        <sz val="11"/>
        <color rgb="FFFF0000"/>
        <rFont val="Calibri"/>
        <family val="2"/>
      </rPr>
      <t xml:space="preserve">Tonnages entrants
</t>
    </r>
    <r>
      <rPr>
        <sz val="11"/>
        <color rgb="FF000000"/>
        <rFont val="Calibri"/>
        <family val="2"/>
      </rPr>
      <t>sortant projet (t/an)
ANNEE 3</t>
    </r>
  </si>
  <si>
    <r>
      <rPr>
        <b/>
        <sz val="11"/>
        <color rgb="FFFF0000"/>
        <rFont val="Calibri"/>
        <family val="2"/>
      </rPr>
      <t xml:space="preserve">Tonnages sortants
</t>
    </r>
    <r>
      <rPr>
        <sz val="11"/>
        <color rgb="FF000000"/>
        <rFont val="Calibri"/>
        <family val="2"/>
      </rPr>
      <t>après projet (t/an)
ANNEE 4</t>
    </r>
  </si>
  <si>
    <r>
      <rPr>
        <b/>
        <sz val="11"/>
        <color rgb="FFFF0000"/>
        <rFont val="Calibri"/>
        <family val="2"/>
      </rPr>
      <t xml:space="preserve">Tonnages sortants
</t>
    </r>
    <r>
      <rPr>
        <sz val="11"/>
        <color rgb="FF000000"/>
        <rFont val="Calibri"/>
        <family val="2"/>
      </rPr>
      <t>après projet (t/an)
 ANNEE 5</t>
    </r>
  </si>
  <si>
    <r>
      <t xml:space="preserve">NOM/NATURE DES FLUX SORTANTS
</t>
    </r>
    <r>
      <rPr>
        <i/>
        <sz val="9"/>
        <color rgb="FF000000"/>
        <rFont val="Calibri"/>
        <family val="2"/>
      </rPr>
      <t>distinguer les flux par origine, client et/ou résine majoritaire par exemple</t>
    </r>
  </si>
  <si>
    <r>
      <t>Matériau sortant 1 (à préciser :</t>
    </r>
    <r>
      <rPr>
        <sz val="10"/>
        <color rgb="FF000000"/>
        <rFont val="Calibri"/>
        <family val="2"/>
      </rPr>
      <t xml:space="preserve"> résine plastique du flux préparé ou de la MPR ou type de matériau en cas de tri entre plastique et autre matériau) </t>
    </r>
  </si>
  <si>
    <r>
      <t xml:space="preserve">Matériau sortant 2 (à préciser : </t>
    </r>
    <r>
      <rPr>
        <sz val="10"/>
        <color rgb="FF000000"/>
        <rFont val="Calibri"/>
        <family val="2"/>
      </rPr>
      <t xml:space="preserve">résine plastique du flux préparé ou de la MPR ou type de matériau en cas de tri entre plastique et autre matériau) </t>
    </r>
  </si>
  <si>
    <t>Nom Refus 1</t>
  </si>
  <si>
    <r>
      <t xml:space="preserve">Matériau sortant 3 (à préciser : </t>
    </r>
    <r>
      <rPr>
        <sz val="10"/>
        <color rgb="FF000000"/>
        <rFont val="Calibri"/>
        <family val="2"/>
      </rPr>
      <t xml:space="preserve">résine plastique du flux préparé ou de la MPR ou type de matériau en cas de tri entre plastique et autre matériau) </t>
    </r>
  </si>
  <si>
    <t>Nom Refus 2</t>
  </si>
  <si>
    <r>
      <t xml:space="preserve">Matériau sortant 4 (à préciser : </t>
    </r>
    <r>
      <rPr>
        <sz val="10"/>
        <color rgb="FF000000"/>
        <rFont val="Calibri"/>
        <family val="2"/>
      </rPr>
      <t xml:space="preserve">résine plastique du flux préparé ou de la MPR ou type de matériau en cas de tri entre plastique et autre matériau) </t>
    </r>
  </si>
  <si>
    <t>Nom Refus 3</t>
  </si>
  <si>
    <r>
      <t xml:space="preserve">Matériau sortant 5 (à préciser : </t>
    </r>
    <r>
      <rPr>
        <sz val="10"/>
        <color rgb="FF000000"/>
        <rFont val="Calibri"/>
        <family val="2"/>
      </rPr>
      <t xml:space="preserve">résine plastique du flux préparé ou de la MPR ou type de matériau en cas de tri entre plastique et autre matériau) </t>
    </r>
  </si>
  <si>
    <t>Total valorisation énergétique</t>
  </si>
  <si>
    <r>
      <t xml:space="preserve">Matériau sortant 6 (à préciser : </t>
    </r>
    <r>
      <rPr>
        <sz val="10"/>
        <color rgb="FF000000"/>
        <rFont val="Calibri"/>
        <family val="2"/>
      </rPr>
      <t xml:space="preserve">résine plastique du flux préparé ou de la MPR ou type de matériau en cas de tri entre plastique et autre matériau) </t>
    </r>
  </si>
  <si>
    <t>INSTALLATION DE STOCKAGE (ENFOUISSEMENT)</t>
  </si>
  <si>
    <r>
      <t xml:space="preserve">Matériau sortant 7 (à préciser : </t>
    </r>
    <r>
      <rPr>
        <sz val="10"/>
        <color rgb="FF000000"/>
        <rFont val="Calibri"/>
        <family val="2"/>
      </rPr>
      <t xml:space="preserve">résine plastique du flux préparé ou de la MPR ou type de matériau en cas de tri entre plastique et autre matériau) </t>
    </r>
  </si>
  <si>
    <r>
      <t xml:space="preserve">Matériau sortant 8 (à préciser : </t>
    </r>
    <r>
      <rPr>
        <sz val="10"/>
        <color rgb="FF000000"/>
        <rFont val="Calibri"/>
        <family val="2"/>
      </rPr>
      <t xml:space="preserve">résine plastique du flux préparé ou de la MPR ou type de matériau en cas de tri entre plastique et autre matériau) </t>
    </r>
  </si>
  <si>
    <r>
      <t xml:space="preserve">Matériau sortant 9 (à préciser : </t>
    </r>
    <r>
      <rPr>
        <sz val="10"/>
        <color rgb="FF000000"/>
        <rFont val="Calibri"/>
        <family val="2"/>
      </rPr>
      <t xml:space="preserve">résine plastique du flux préparé ou de la MPR ou type de matériau en cas de tri entre plastique et autre matériau) </t>
    </r>
  </si>
  <si>
    <r>
      <t xml:space="preserve">Matériau sortant 10 (à préciser : </t>
    </r>
    <r>
      <rPr>
        <sz val="10"/>
        <color rgb="FF000000"/>
        <rFont val="Calibri"/>
        <family val="2"/>
      </rPr>
      <t xml:space="preserve">résine plastique du flux préparé ou de la MPR ou type de matériau en cas de tri entre plastique et autre matériau) </t>
    </r>
  </si>
  <si>
    <t>Nom Refus 4</t>
  </si>
  <si>
    <t>Total Recyclage</t>
  </si>
  <si>
    <t>Total enfouissement</t>
  </si>
  <si>
    <t>Total réemploi</t>
  </si>
  <si>
    <t>Retombées économiques</t>
  </si>
  <si>
    <t>Chiffre d'Affaires (€) créé grâce au projet (prévisionnel) :</t>
  </si>
  <si>
    <t>Chiffre d'Affaires (€) créé grâce au projet (réalisé) :</t>
  </si>
  <si>
    <t>Emplois directs créés grâce au projet (prévisionnel) :</t>
  </si>
  <si>
    <t>Emplois directs créés réalisés grâce au le projet (réalisé) :</t>
  </si>
  <si>
    <t>Emplois directs maintenus grâce au projet (prévisionnel) :</t>
  </si>
  <si>
    <t>Emplois directs maintenus grâce au projet (réalisé) :</t>
  </si>
  <si>
    <t>Tonnage annuel de matières plastiques recyclées externes incorporé visé par le projet :</t>
  </si>
  <si>
    <t xml:space="preserve"> (uniquement le tonnage de matières plastiques recyclées pouvant être acheté à un fournisseur de matière)</t>
  </si>
  <si>
    <r>
      <t xml:space="preserve">NOM/NATURE DES FLUX 
</t>
    </r>
    <r>
      <rPr>
        <i/>
        <sz val="9"/>
        <color rgb="FF000000"/>
        <rFont val="Calibri"/>
        <family val="2"/>
      </rPr>
      <t>distinguer les flux par origine, client et/ou résine majoritaire par exemple</t>
    </r>
  </si>
  <si>
    <r>
      <rPr>
        <b/>
        <sz val="11"/>
        <color rgb="FFFF0000"/>
        <rFont val="Calibri"/>
        <family val="2"/>
      </rPr>
      <t xml:space="preserve">Tonnage annuel incorporé
</t>
    </r>
    <r>
      <rPr>
        <sz val="11"/>
        <color rgb="FF000000"/>
        <rFont val="Calibri"/>
        <family val="2"/>
      </rPr>
      <t>avant projet (t/an)</t>
    </r>
  </si>
  <si>
    <r>
      <rPr>
        <b/>
        <sz val="11"/>
        <color rgb="FFFF0000"/>
        <rFont val="Calibri"/>
        <family val="2"/>
      </rPr>
      <t xml:space="preserve">Tonnage annuel prévisionnel incorporé
</t>
    </r>
    <r>
      <rPr>
        <sz val="11"/>
        <color rgb="FF000000"/>
        <rFont val="Calibri"/>
        <family val="2"/>
      </rPr>
      <t>après projet (t/an)
ANNEE 1</t>
    </r>
  </si>
  <si>
    <r>
      <rPr>
        <b/>
        <sz val="11"/>
        <color rgb="FFFF0000"/>
        <rFont val="Calibri"/>
        <family val="2"/>
      </rPr>
      <t xml:space="preserve">Tonnage annuel prévisionnel incorporé
</t>
    </r>
    <r>
      <rPr>
        <sz val="11"/>
        <color rgb="FF000000"/>
        <rFont val="Calibri"/>
        <family val="2"/>
      </rPr>
      <t>après projet (t/an)
ANNEE 2</t>
    </r>
  </si>
  <si>
    <r>
      <rPr>
        <b/>
        <sz val="11"/>
        <color rgb="FFFF0000"/>
        <rFont val="Calibri"/>
        <family val="2"/>
      </rPr>
      <t xml:space="preserve">Tonnage annuel prévisionnel incorporé
</t>
    </r>
    <r>
      <rPr>
        <sz val="11"/>
        <color rgb="FF000000"/>
        <rFont val="Calibri"/>
        <family val="2"/>
      </rPr>
      <t>sortant projet (t/an)
ANNEE 3</t>
    </r>
  </si>
  <si>
    <r>
      <rPr>
        <b/>
        <sz val="11"/>
        <color rgb="FFFF0000"/>
        <rFont val="Calibri"/>
        <family val="2"/>
      </rPr>
      <t xml:space="preserve">Tonnage annuel prévisionnel incorporé
</t>
    </r>
    <r>
      <rPr>
        <sz val="11"/>
        <color rgb="FF000000"/>
        <rFont val="Calibri"/>
        <family val="2"/>
      </rPr>
      <t>après projet (t/an)
ANNEE 4</t>
    </r>
  </si>
  <si>
    <r>
      <rPr>
        <b/>
        <sz val="11"/>
        <color rgb="FFFF0000"/>
        <rFont val="Calibri"/>
        <family val="2"/>
      </rPr>
      <t xml:space="preserve">Tonnage annuel prévisionnel incorporé
</t>
    </r>
    <r>
      <rPr>
        <sz val="11"/>
        <color rgb="FF000000"/>
        <rFont val="Calibri"/>
        <family val="2"/>
      </rPr>
      <t>après projet (t/an)
 ANNEE 5</t>
    </r>
  </si>
  <si>
    <t>MATIERE PREMIERE VIERGE</t>
  </si>
  <si>
    <t>Matériau 2 (préciser le type de résine)</t>
  </si>
  <si>
    <t>Matériau 3 (préciser le type de résine)</t>
  </si>
  <si>
    <t>Matériau 4 (préciser le type de résine)</t>
  </si>
  <si>
    <t>Matériau 5 (préciser le type de résine)</t>
  </si>
  <si>
    <t>Matériau 6 (préciser le type de résine)</t>
  </si>
  <si>
    <t>Matériau 7 (préciser le type de résine)</t>
  </si>
  <si>
    <t>MATIERE PREMIERE RECYCLEE</t>
  </si>
  <si>
    <t>CHUTES INTERNES</t>
  </si>
  <si>
    <t>TOTAL GENERAL</t>
  </si>
  <si>
    <r>
      <t xml:space="preserve">1/ Vous devez indiquer dans ce fichier - </t>
    </r>
    <r>
      <rPr>
        <b/>
        <sz val="10"/>
        <color rgb="FF000000"/>
        <rFont val="Arial"/>
        <family val="2"/>
      </rPr>
      <t>ligne par ligne - chaque poste de dépense</t>
    </r>
    <r>
      <rPr>
        <sz val="10"/>
        <color rgb="FF000000"/>
        <rFont val="Arial"/>
        <family val="2"/>
      </rPr>
      <t>. 
2/ En fin de dépôt sur la plateforme ADEME : vous devrez recopier chacun des</t>
    </r>
    <r>
      <rPr>
        <b/>
        <sz val="10"/>
        <color rgb="FF000000"/>
        <rFont val="Arial"/>
        <family val="2"/>
      </rPr>
      <t xml:space="preserve"> totaux de catégories de dépenses</t>
    </r>
    <r>
      <rPr>
        <sz val="10"/>
        <color rgb="FF000000"/>
        <rFont val="Arial"/>
        <family val="2"/>
      </rPr>
      <t xml:space="preserve"> (ex : Equipements/investissements : Matériel informatique) dans l'onglet "Dépenses prévisionnelles" de la plateforme web de l'ADEME
3/ Lors du dépôt : vous devrez également </t>
    </r>
    <r>
      <rPr>
        <b/>
        <sz val="10"/>
        <color rgb="FF000000"/>
        <rFont val="Arial"/>
        <family val="2"/>
      </rPr>
      <t>déposer ce fichier complété</t>
    </r>
    <r>
      <rPr>
        <sz val="10"/>
        <color rgb="FF000000"/>
        <rFont val="Arial"/>
        <family val="2"/>
      </rPr>
      <t xml:space="preserve">, dans l'onglet "Ajout de documents" </t>
    </r>
  </si>
  <si>
    <t xml:space="preserve">Pour les projets d'incorporation : Matière principalement incorporée :    </t>
  </si>
  <si>
    <t>Matières Premières de Recyclage</t>
  </si>
  <si>
    <t>Lien pour les zones AFR : https://dgcl-sdcat.maps.arcgis.com/apps/instant/interactivelegend/index.html?appid=2fff2a5e62904ff5930d15a7d3d16872</t>
  </si>
  <si>
    <t>Poste de dépenses : acquisiton, aménagement et travaux</t>
  </si>
  <si>
    <t>Equipement en pont bascule, contrôles d'accès ...</t>
  </si>
  <si>
    <t>Equipement mobile (compacteur, broyeur, chargeur casier) dédié et sur le site</t>
  </si>
  <si>
    <t>Equipements en convoyeurs</t>
  </si>
  <si>
    <t xml:space="preserve">Equipements en séparateurs (tri optique, trommel, …) </t>
  </si>
  <si>
    <t>Equipements en alvéoles de stockage</t>
  </si>
  <si>
    <t>Equipements de conditionnement : presse à balles, presse à paquet …</t>
  </si>
  <si>
    <t>Dépenses liées aux actions de formation et communication</t>
  </si>
  <si>
    <t>Communication</t>
  </si>
  <si>
    <t>Compte d'exploitation prévisionnel au borne du projet</t>
  </si>
  <si>
    <t>Régénération : Matières sortantes en année 0 (en tonnes)</t>
  </si>
  <si>
    <t>Régénération : Matières sortantes supplémentaires sur la nouvelle installation (en tonnes)</t>
  </si>
  <si>
    <t>Refus</t>
  </si>
  <si>
    <t>Régénération : Matières sortantes totales hors refus (en tonnes)</t>
  </si>
  <si>
    <t>Incorporation : MPR utilisées en année 0 (en tonnes)</t>
  </si>
  <si>
    <t>Incorporation : MPR supplémentaires utilisées sur la nouvelle installation (en tonnes)</t>
  </si>
  <si>
    <t>Incorporation : MPV</t>
  </si>
  <si>
    <t>Incorporation : Rebus</t>
  </si>
  <si>
    <t>Incorporation : Sortant total</t>
  </si>
  <si>
    <t>Nombre ETP</t>
  </si>
  <si>
    <t>Chiffre d'Affaires produit 1</t>
  </si>
  <si>
    <t>Chiffre d'Affaires produit 2</t>
  </si>
  <si>
    <t>Autres produits (aide à l'OPEX / subvention de fonctionnement)</t>
  </si>
  <si>
    <t>Achats de matières premières ou de marchandises produit 1</t>
  </si>
  <si>
    <t>Achats de matières premières ou de marchandises produit 2</t>
  </si>
  <si>
    <t>Impôts, taxes et versements assimilés (hors IR)</t>
  </si>
  <si>
    <t>Excédent brut d'exploitation (EBE)</t>
  </si>
  <si>
    <t>Salaire moyen estimé par salarié</t>
  </si>
  <si>
    <t>Régénération : Prix moyen de revente MPR à la tonne</t>
  </si>
  <si>
    <t>Subvention d'exploitation</t>
  </si>
  <si>
    <t>Informations complémentaires et hypothèses prises sur vos charges d'exploitation</t>
  </si>
  <si>
    <t>Régénération : Matières entrantes en année 0 (en tonnes)</t>
  </si>
  <si>
    <t>Régénération : Matières supplémentaires entrantes sur la nouvelle installation (en tonnes)</t>
  </si>
  <si>
    <t>Régénération : Matières entrantes totales (en tonnes)</t>
  </si>
  <si>
    <r>
      <t>EVOLUTION DES TONNAGES ENTRANTS</t>
    </r>
    <r>
      <rPr>
        <sz val="18"/>
        <color rgb="FFFFFFFF"/>
        <rFont val="Arial"/>
        <family val="2"/>
      </rPr>
      <t xml:space="preserve"> </t>
    </r>
    <r>
      <rPr>
        <sz val="14"/>
        <color rgb="FFFFFFFF"/>
        <rFont val="Arial"/>
        <family val="2"/>
      </rPr>
      <t>(à remplir pour le dépôt de projet avec les données estimées et à fournir au moment du solde de l'opération avec les données réelles)</t>
    </r>
  </si>
  <si>
    <t>APRES PROJET</t>
  </si>
  <si>
    <r>
      <rPr>
        <b/>
        <sz val="11"/>
        <color rgb="FFFF0000"/>
        <rFont val="Calibri"/>
        <family val="2"/>
      </rPr>
      <t>Tonnages entrants actuels</t>
    </r>
    <r>
      <rPr>
        <b/>
        <sz val="11"/>
        <color rgb="FFFF0000"/>
        <rFont val="Calibri"/>
        <family val="2"/>
      </rPr>
      <t xml:space="preserve">
</t>
    </r>
    <r>
      <rPr>
        <sz val="11"/>
        <color rgb="FF000000"/>
        <rFont val="Calibri"/>
        <family val="2"/>
      </rPr>
      <t>avant projet (t/an)</t>
    </r>
  </si>
  <si>
    <r>
      <rPr>
        <b/>
        <sz val="11"/>
        <color rgb="FFFF0000"/>
        <rFont val="Calibri"/>
        <family val="2"/>
      </rPr>
      <t xml:space="preserve">Tonnages entrants
</t>
    </r>
    <r>
      <rPr>
        <sz val="11"/>
        <color rgb="FF000000"/>
        <rFont val="Calibri"/>
        <family val="2"/>
      </rPr>
      <t>après projet (t/an)
ANNEE 1</t>
    </r>
  </si>
  <si>
    <r>
      <rPr>
        <b/>
        <sz val="11"/>
        <color rgb="FFFF0000"/>
        <rFont val="Calibri"/>
        <family val="2"/>
      </rPr>
      <t>Tonnages entrants</t>
    </r>
    <r>
      <rPr>
        <b/>
        <sz val="11"/>
        <color rgb="FFFF0000"/>
        <rFont val="Calibri"/>
        <family val="2"/>
      </rPr>
      <t xml:space="preserve">
</t>
    </r>
    <r>
      <rPr>
        <sz val="11"/>
        <color rgb="FF000000"/>
        <rFont val="Calibri"/>
        <family val="2"/>
      </rPr>
      <t>après projet (t/an)
ANNEE 2</t>
    </r>
  </si>
  <si>
    <r>
      <rPr>
        <b/>
        <sz val="11"/>
        <color rgb="FFFF0000"/>
        <rFont val="Calibri"/>
        <family val="2"/>
      </rPr>
      <t>Tonnages entrants</t>
    </r>
    <r>
      <rPr>
        <b/>
        <sz val="11"/>
        <color rgb="FFFF0000"/>
        <rFont val="Calibri"/>
        <family val="2"/>
      </rPr>
      <t xml:space="preserve">
</t>
    </r>
    <r>
      <rPr>
        <sz val="11"/>
        <color rgb="FF000000"/>
        <rFont val="Calibri"/>
        <family val="2"/>
      </rPr>
      <t>après projet (t/an)
ANNEE 3</t>
    </r>
  </si>
  <si>
    <r>
      <rPr>
        <b/>
        <sz val="11"/>
        <color rgb="FFFF0000"/>
        <rFont val="Calibri"/>
        <family val="2"/>
      </rPr>
      <t>Tonnages entrants</t>
    </r>
    <r>
      <rPr>
        <b/>
        <sz val="11"/>
        <color rgb="FFFF0000"/>
        <rFont val="Calibri"/>
        <family val="2"/>
      </rPr>
      <t xml:space="preserve">
</t>
    </r>
    <r>
      <rPr>
        <sz val="11"/>
        <color rgb="FF000000"/>
        <rFont val="Calibri"/>
        <family val="2"/>
      </rPr>
      <t>après projet (t/an)
ANNEE 4</t>
    </r>
  </si>
  <si>
    <r>
      <rPr>
        <b/>
        <sz val="11"/>
        <color rgb="FFFF0000"/>
        <rFont val="Calibri"/>
        <family val="2"/>
      </rPr>
      <t>Tonnages entrants</t>
    </r>
    <r>
      <rPr>
        <b/>
        <sz val="11"/>
        <color rgb="FFFF0000"/>
        <rFont val="Calibri"/>
        <family val="2"/>
      </rPr>
      <t xml:space="preserve">
</t>
    </r>
    <r>
      <rPr>
        <sz val="11"/>
        <color rgb="FF000000"/>
        <rFont val="Calibri"/>
        <family val="2"/>
      </rPr>
      <t>après projet (t/an)
 ANNEE 5</t>
    </r>
  </si>
  <si>
    <r>
      <t>Tonnage</t>
    </r>
    <r>
      <rPr>
        <b/>
        <sz val="11"/>
        <color rgb="FF000000"/>
        <rFont val="Calibri"/>
        <family val="2"/>
      </rPr>
      <t>s</t>
    </r>
    <r>
      <rPr>
        <b/>
        <sz val="11"/>
        <color rgb="FFFF0000"/>
        <rFont val="Calibri"/>
        <family val="2"/>
      </rPr>
      <t xml:space="preserve"> supplémentaires</t>
    </r>
    <r>
      <rPr>
        <sz val="11"/>
        <color rgb="FF000000"/>
        <rFont val="Calibri"/>
        <family val="2"/>
      </rPr>
      <t xml:space="preserve"> traité</t>
    </r>
    <r>
      <rPr>
        <b/>
        <sz val="11"/>
        <color rgb="FF000000"/>
        <rFont val="Calibri"/>
        <family val="2"/>
      </rPr>
      <t xml:space="preserve">s </t>
    </r>
    <r>
      <rPr>
        <sz val="11"/>
        <color rgb="FF000000"/>
        <rFont val="Calibri"/>
        <family val="2"/>
      </rPr>
      <t>grâce au projet (t/an)
en ANNEE 5</t>
    </r>
  </si>
  <si>
    <t>Origine
"post consommation" 
ou "pré-consommation"</t>
  </si>
  <si>
    <t>Composition du flux (type(s) de résine et proportions, autres matières)</t>
  </si>
  <si>
    <t>Type de déchet entrant _menu déroulant case I17</t>
  </si>
  <si>
    <t>Ameublement/décoration</t>
  </si>
  <si>
    <t>Bateau</t>
  </si>
  <si>
    <t>Batiment</t>
  </si>
  <si>
    <t>Bricolage/Jardinage</t>
  </si>
  <si>
    <t>Nom flux entrant 6</t>
  </si>
  <si>
    <t>Nom flux entrant 7</t>
  </si>
  <si>
    <t>Nom flux entrant 8</t>
  </si>
  <si>
    <t>Nom flux entrant 9</t>
  </si>
  <si>
    <t>Nom flux entrant 10</t>
  </si>
  <si>
    <t>Nom flux entrant 11</t>
  </si>
  <si>
    <t>Nom flux entrant 12</t>
  </si>
  <si>
    <t>Nom flux entrant 13</t>
  </si>
  <si>
    <t>Nom flux entrant 14</t>
  </si>
  <si>
    <t>Nom flux entrant 15</t>
  </si>
  <si>
    <t>Nom flux entrant 16</t>
  </si>
  <si>
    <t>Nom flux entrant 17</t>
  </si>
  <si>
    <t>Nom flux entrant 18</t>
  </si>
  <si>
    <t>Nom flux entrant 19</t>
  </si>
  <si>
    <t>Nom flux entrant 20</t>
  </si>
  <si>
    <t>Nom flux entrant 21</t>
  </si>
  <si>
    <t>Emballage ménager</t>
  </si>
  <si>
    <t>CONTRIBUTION A L'AUGMENTATION DES TAUX DE RECYCLAGE</t>
  </si>
  <si>
    <t>Emballage restauration</t>
  </si>
  <si>
    <t xml:space="preserve">Parmi les </t>
  </si>
  <si>
    <t>t/an supplémentaires visées par votre projet,</t>
  </si>
  <si>
    <t>Jouet</t>
  </si>
  <si>
    <t>Quel est le tonnage que vous estimez actuellement éliminés par enfouissement ou incinération ? :</t>
  </si>
  <si>
    <t>t/an.</t>
  </si>
  <si>
    <t>Loisir/sport</t>
  </si>
  <si>
    <t>Merci d'argumenter votre estimation ci-dessous (tout document utile à cette argumentation pourra être joint en annexe de votre volet technique) :</t>
  </si>
  <si>
    <t>Médicament</t>
  </si>
  <si>
    <t>Piles et accumulateurs</t>
  </si>
  <si>
    <t>Pneumatique</t>
  </si>
  <si>
    <t>Textile</t>
  </si>
  <si>
    <t>Textile sanitaire</t>
  </si>
  <si>
    <t>Emballages industriels &amp; commerciaux</t>
  </si>
  <si>
    <t>DEEE</t>
  </si>
  <si>
    <t>Prix des déchets (euros/t)
Mettre en négatif si coût ou positif si chiffre d'affaires</t>
  </si>
  <si>
    <t>Assurance des tonnages</t>
  </si>
  <si>
    <t xml:space="preserve">REEMPLOI </t>
  </si>
  <si>
    <t>VALORISATION ENERGETIQUE (UIOM, UVE, PREPARATION CSR)*</t>
  </si>
  <si>
    <t>APRES PROJET (à remplir pour année de stabilisation visée)</t>
  </si>
  <si>
    <t>Pourcentage de l'investissement dépensé à l'année N</t>
  </si>
  <si>
    <t>Pourcentage MPR</t>
  </si>
  <si>
    <t>Régénération : Prix moyen d'achat des déchets à la tonne</t>
  </si>
  <si>
    <t>Incorporation : Prix moyen d'achat de la MPR à la tonne</t>
  </si>
  <si>
    <t>Fournisseur(s) de la matière incorporée dans le cadre du projet</t>
  </si>
  <si>
    <t>Merci de renommer ce fichier en spécifiant le matériau et nom effectifs de votre projet.</t>
  </si>
  <si>
    <r>
      <t>Les c</t>
    </r>
    <r>
      <rPr>
        <b/>
        <sz val="11"/>
        <color rgb="FF000000"/>
        <rFont val="Calibri"/>
        <family val="2"/>
      </rPr>
      <t>ellules que vous devez compléter</t>
    </r>
    <r>
      <rPr>
        <sz val="11"/>
        <color rgb="FF000000"/>
        <rFont val="Calibri"/>
        <family val="2"/>
      </rPr>
      <t xml:space="preserve"> sont sur un fond bleu clair comme suit :</t>
    </r>
  </si>
  <si>
    <r>
      <rPr>
        <b/>
        <u/>
        <sz val="11"/>
        <rFont val="Calibri"/>
        <family val="2"/>
        <scheme val="minor"/>
      </rPr>
      <t xml:space="preserve">CAS 1 : </t>
    </r>
    <r>
      <rPr>
        <sz val="11"/>
        <rFont val="Calibri"/>
        <family val="2"/>
        <scheme val="minor"/>
      </rPr>
      <t xml:space="preserve">votre projet vise les étapes de surtri / préparation / contrôle qualité de matière déchets ou production de Matière Première de Recyclage MPR (régnénération / recyclage),
</t>
    </r>
    <r>
      <rPr>
        <b/>
        <i/>
        <sz val="11"/>
        <rFont val="Calibri"/>
        <family val="2"/>
        <scheme val="minor"/>
      </rPr>
      <t xml:space="preserve">--&gt;  Remplir l'onglet "A-Projet_prepa_régénération"SI </t>
    </r>
  </si>
  <si>
    <r>
      <rPr>
        <b/>
        <u/>
        <sz val="11"/>
        <rFont val="Calibri"/>
        <family val="2"/>
        <scheme val="minor"/>
      </rPr>
      <t xml:space="preserve">CAS 2 : </t>
    </r>
    <r>
      <rPr>
        <sz val="11"/>
        <rFont val="Calibri"/>
        <family val="2"/>
        <scheme val="minor"/>
      </rPr>
      <t xml:space="preserve">votre projet vise le reconditionnement ou le remanufacturing de batteries usagées
</t>
    </r>
    <r>
      <rPr>
        <b/>
        <i/>
        <sz val="11"/>
        <rFont val="Calibri"/>
        <family val="2"/>
        <scheme val="minor"/>
      </rPr>
      <t>--&gt; Remplir l'onglet "A-Projet_prepa_régénération" si votre projet vise le reconditionnement ou le remanufacturing de batteries usagées.
--&gt;  Il est possible d'adapter cet onglet si besoin en décrivant les flux en unités (nombre de batteries) plutôt qu'en tonnes</t>
    </r>
  </si>
  <si>
    <r>
      <rPr>
        <b/>
        <u/>
        <sz val="11"/>
        <rFont val="Calibri"/>
        <family val="2"/>
        <scheme val="minor"/>
      </rPr>
      <t>CAS 3 :</t>
    </r>
    <r>
      <rPr>
        <sz val="11"/>
        <rFont val="Calibri"/>
        <family val="2"/>
        <scheme val="minor"/>
      </rPr>
      <t xml:space="preserve">  votre projet vise l'incorporation de MPR.
</t>
    </r>
    <r>
      <rPr>
        <b/>
        <i/>
        <sz val="11"/>
        <rFont val="Calibri"/>
        <family val="2"/>
        <scheme val="minor"/>
      </rPr>
      <t xml:space="preserve">--&gt; Remplir l'onglet "A-Projet_incorporationMPR" </t>
    </r>
  </si>
  <si>
    <r>
      <rPr>
        <b/>
        <u/>
        <sz val="11"/>
        <rFont val="Calibri"/>
        <family val="2"/>
        <scheme val="minor"/>
      </rPr>
      <t xml:space="preserve">CAS 4 : </t>
    </r>
    <r>
      <rPr>
        <sz val="11"/>
        <rFont val="Calibri"/>
        <family val="2"/>
        <scheme val="minor"/>
      </rPr>
      <t xml:space="preserve">votre projet porte à la fois sur les étapes de surtri, production et incorporation de MPR
</t>
    </r>
    <r>
      <rPr>
        <b/>
        <i/>
        <sz val="11"/>
        <rFont val="Calibri"/>
        <family val="2"/>
        <scheme val="minor"/>
      </rPr>
      <t>--&gt; Remplir les 2 onglets "A-Projet_prepa_régénération" ET "A-Projet_incorporationMPR" en déclinant les 2 étapes</t>
    </r>
  </si>
  <si>
    <t>En cas de difficulté de compréhension ou de remplissage, veuillez contacter votre référent en Direction Régionale ADEME (voir Annexe en fin de Cahier des Charges de l'Appel à Projets pour le contact).</t>
  </si>
  <si>
    <t>Nom flux entrant 1 (et préciser : déchets post-conso, pré-conso, invendus, chutes…)</t>
  </si>
  <si>
    <r>
      <t>NOM/NATURE DES FLUX ENTRANTS
D</t>
    </r>
    <r>
      <rPr>
        <b/>
        <sz val="9"/>
        <color rgb="FF000000"/>
        <rFont val="Calibri"/>
        <family val="2"/>
      </rPr>
      <t>istinguer les flux par origine, client et/ou résine majoritaire par exemple</t>
    </r>
  </si>
  <si>
    <t>Nom flux entrant 2  (et préciser : déchets post-conso, pré-conso, invendus, chutes…)</t>
  </si>
  <si>
    <t>Nom flux entrant 3  (et préciser : déchets post-conso, pré-conso, invendus, chutes…)</t>
  </si>
  <si>
    <t>Nom flux entrant 4 (et préciser : déchets post-conso, pré-conso, invendus, chutes…)</t>
  </si>
  <si>
    <t>Nom flux entrant 5  (et préciser : déchets post-conso, pré-conso, invendus, chutes…)</t>
  </si>
  <si>
    <t>Fibre majoritairement cellulosique</t>
  </si>
  <si>
    <t>DECLARATION DES AIDES DE MINIMIS 
OBLIGATOIRE POUR LA CREATION DE NOUVELLES CAPACITES D'INCORPORATION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</si>
</sst>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4" formatCode="_-* #,##0.00\ &quot;€&quot;_-;\-* #,##0.00\ &quot;€&quot;_-;_-* &quot;-&quot;??\ &quot;€&quot;_-;_-@_-"/>
    <numFmt numFmtId="164" formatCode="0.0%"/>
    <numFmt numFmtId="165" formatCode="#,##0.0&quot; t/an&quot;"/>
    <numFmt numFmtId="166" formatCode="&quot; &quot;* #,##0&quot; &quot;[$€-40C]&quot; &quot;;&quot;-&quot;* #,##0&quot; &quot;[$€-40C]&quot; &quot;;&quot; &quot;* &quot;-&quot;#&quot; &quot;[$€-40C]&quot; &quot;;&quot; &quot;@&quot; &quot;"/>
    <numFmt numFmtId="167" formatCode="&quot; &quot;* #,##0&quot; &quot;;&quot;-&quot;* #,##0&quot; &quot;;&quot; &quot;* &quot;-&quot;#&quot; &quot;;&quot; &quot;@&quot; &quot;"/>
    <numFmt numFmtId="168" formatCode="#,##0.00&quot; &quot;[$€-40C]"/>
    <numFmt numFmtId="169" formatCode="&quot; &quot;* #,##0.00&quot; &quot;[$€-40C]&quot; &quot;;&quot;-&quot;* #,##0.00&quot; &quot;[$€-40C]&quot; &quot;;&quot; &quot;* &quot;-&quot;#&quot; &quot;[$€-40C]&quot; &quot;;&quot; &quot;@&quot; &quot;"/>
    <numFmt numFmtId="170" formatCode="#,##0&quot; &quot;;&quot;-&quot;#,##0&quot; &quot;"/>
    <numFmt numFmtId="171" formatCode="#,##0.00&quot; &quot;;&quot;-&quot;#,##0.00&quot; &quot;"/>
    <numFmt numFmtId="172" formatCode="0&quot; ans&quot;"/>
    <numFmt numFmtId="173" formatCode="&quot; &quot;* #,##0.00&quot;   &quot;;&quot;-&quot;* #,##0.00&quot;   &quot;;&quot; &quot;* &quot;-&quot;#&quot;   &quot;;&quot; &quot;@&quot; &quot;"/>
    <numFmt numFmtId="174" formatCode="&quot; &quot;* #,##0.00&quot; &quot;;&quot;-&quot;* #,##0.00&quot; &quot;;&quot; &quot;* &quot;-&quot;#&quot; &quot;;&quot; &quot;@&quot; &quot;"/>
    <numFmt numFmtId="175" formatCode="[$-F800]dddd\,\ mmmm\ dd\,\ yyyy"/>
  </numFmts>
  <fonts count="92" x14ac:knownFonts="1">
    <font>
      <sz val="11"/>
      <color rgb="FF000000"/>
      <name val="Calibri"/>
      <family val="2"/>
    </font>
    <font>
      <sz val="11"/>
      <color theme="1"/>
      <name val="Calibri"/>
      <family val="2"/>
      <scheme val="minor"/>
    </font>
    <font>
      <sz val="11"/>
      <color rgb="FF000000"/>
      <name val="Calibri"/>
      <family val="2"/>
    </font>
    <font>
      <i/>
      <sz val="11"/>
      <color rgb="FF808080"/>
      <name val="Calibri"/>
      <family val="2"/>
    </font>
    <font>
      <sz val="11"/>
      <color rgb="FF9C0006"/>
      <name val="Calibri"/>
      <family val="2"/>
    </font>
    <font>
      <sz val="11"/>
      <color rgb="FFFFFFFF"/>
      <name val="Calibri"/>
      <family val="2"/>
    </font>
    <font>
      <sz val="11"/>
      <color rgb="FFFF0000"/>
      <name val="Calibri"/>
      <family val="2"/>
    </font>
    <font>
      <u/>
      <sz val="11"/>
      <color rgb="FF0563C1"/>
      <name val="Calibri"/>
      <family val="2"/>
    </font>
    <font>
      <sz val="10"/>
      <color rgb="FF000000"/>
      <name val="Arial"/>
      <family val="2"/>
    </font>
    <font>
      <sz val="11"/>
      <color rgb="FF000000"/>
      <name val="Arial"/>
      <family val="2"/>
    </font>
    <font>
      <b/>
      <sz val="20"/>
      <color rgb="FFC00000"/>
      <name val="Arial"/>
      <family val="2"/>
    </font>
    <font>
      <b/>
      <sz val="16"/>
      <color rgb="FFC00000"/>
      <name val="Arial"/>
      <family val="2"/>
    </font>
    <font>
      <b/>
      <sz val="18"/>
      <color rgb="FFFFFFFF"/>
      <name val="Arial"/>
      <family val="2"/>
    </font>
    <font>
      <b/>
      <sz val="11"/>
      <color rgb="FF000000"/>
      <name val="Calibri"/>
      <family val="2"/>
    </font>
    <font>
      <b/>
      <u/>
      <sz val="20"/>
      <color rgb="FFC00000"/>
      <name val="Arial"/>
      <family val="2"/>
    </font>
    <font>
      <i/>
      <sz val="11"/>
      <color rgb="FF000000"/>
      <name val="Calibri"/>
      <family val="2"/>
    </font>
    <font>
      <sz val="18"/>
      <color rgb="FFFFFFFF"/>
      <name val="Arial"/>
      <family val="2"/>
    </font>
    <font>
      <sz val="14"/>
      <color rgb="FFFFFFFF"/>
      <name val="Arial"/>
      <family val="2"/>
    </font>
    <font>
      <i/>
      <sz val="10"/>
      <color rgb="FF000000"/>
      <name val="Arial"/>
      <family val="2"/>
    </font>
    <font>
      <b/>
      <sz val="14"/>
      <color rgb="FF000000"/>
      <name val="Arial"/>
      <family val="2"/>
    </font>
    <font>
      <i/>
      <sz val="9"/>
      <color rgb="FF000000"/>
      <name val="Calibri"/>
      <family val="2"/>
    </font>
    <font>
      <b/>
      <sz val="11"/>
      <color rgb="FFFF0000"/>
      <name val="Calibri"/>
      <family val="2"/>
    </font>
    <font>
      <sz val="10"/>
      <color rgb="FF000000"/>
      <name val="Calibri"/>
      <family val="2"/>
    </font>
    <font>
      <i/>
      <sz val="10"/>
      <color rgb="FF000000"/>
      <name val="Calibri"/>
      <family val="2"/>
    </font>
    <font>
      <b/>
      <sz val="10"/>
      <color rgb="FF000000"/>
      <name val="Calibri"/>
      <family val="2"/>
    </font>
    <font>
      <b/>
      <sz val="10"/>
      <color rgb="FF000000"/>
      <name val="Arial"/>
      <family val="2"/>
    </font>
    <font>
      <b/>
      <u/>
      <sz val="10"/>
      <color rgb="FF000000"/>
      <name val="Arial"/>
      <family val="2"/>
    </font>
    <font>
      <sz val="10"/>
      <color rgb="FFFFFFFF"/>
      <name val="Arial"/>
      <family val="2"/>
    </font>
    <font>
      <b/>
      <sz val="10"/>
      <color rgb="FFFFFFFF"/>
      <name val="Arial"/>
      <family val="2"/>
    </font>
    <font>
      <sz val="10"/>
      <color rgb="FF4472C4"/>
      <name val="Arial"/>
      <family val="2"/>
    </font>
    <font>
      <b/>
      <u/>
      <sz val="10"/>
      <color rgb="FF002060"/>
      <name val="Arial"/>
      <family val="2"/>
    </font>
    <font>
      <u/>
      <sz val="10"/>
      <color rgb="FF0563C1"/>
      <name val="Arial"/>
      <family val="2"/>
    </font>
    <font>
      <b/>
      <sz val="16"/>
      <color rgb="FFFFFFFF"/>
      <name val="Arial"/>
      <family val="2"/>
    </font>
    <font>
      <b/>
      <sz val="10"/>
      <color rgb="FFC00000"/>
      <name val="Arial"/>
      <family val="2"/>
    </font>
    <font>
      <sz val="4"/>
      <color rgb="FFFFFFFF"/>
      <name val="Arial"/>
      <family val="2"/>
    </font>
    <font>
      <sz val="4"/>
      <color rgb="FF000000"/>
      <name val="Arial"/>
      <family val="2"/>
    </font>
    <font>
      <b/>
      <sz val="4"/>
      <color rgb="FFC00000"/>
      <name val="Arial"/>
      <family val="2"/>
    </font>
    <font>
      <sz val="4"/>
      <color rgb="FF808080"/>
      <name val="Arial"/>
      <family val="2"/>
    </font>
    <font>
      <b/>
      <sz val="10"/>
      <color rgb="FFFF0000"/>
      <name val="Arial"/>
      <family val="2"/>
    </font>
    <font>
      <sz val="14"/>
      <color rgb="FF000000"/>
      <name val="Arial"/>
      <family val="2"/>
    </font>
    <font>
      <sz val="9"/>
      <color rgb="FF000000"/>
      <name val="Tahoma"/>
      <family val="2"/>
    </font>
    <font>
      <b/>
      <sz val="11"/>
      <color rgb="FF000000"/>
      <name val="Tahoma"/>
      <family val="2"/>
    </font>
    <font>
      <b/>
      <sz val="11"/>
      <color rgb="FF000000"/>
      <name val="Arial"/>
      <family val="2"/>
    </font>
    <font>
      <b/>
      <sz val="11"/>
      <color rgb="FFFFFFFF"/>
      <name val="Arial"/>
      <family val="2"/>
    </font>
    <font>
      <b/>
      <sz val="11"/>
      <color rgb="FF16365C"/>
      <name val="Arial"/>
      <family val="2"/>
    </font>
    <font>
      <b/>
      <sz val="11"/>
      <color rgb="FF92D050"/>
      <name val="Arial"/>
      <family val="2"/>
    </font>
    <font>
      <sz val="8"/>
      <color rgb="FF000000"/>
      <name val="Arial"/>
      <family val="2"/>
    </font>
    <font>
      <b/>
      <sz val="8"/>
      <color rgb="FFFFFFFF"/>
      <name val="Arial"/>
      <family val="2"/>
    </font>
    <font>
      <b/>
      <sz val="8"/>
      <color rgb="FF000000"/>
      <name val="Arial"/>
      <family val="2"/>
    </font>
    <font>
      <sz val="10"/>
      <color rgb="FF000000"/>
      <name val="Tahoma"/>
      <family val="2"/>
    </font>
    <font>
      <b/>
      <sz val="10"/>
      <color rgb="FF000000"/>
      <name val="Tahoma"/>
      <family val="2"/>
    </font>
    <font>
      <i/>
      <sz val="8"/>
      <color rgb="FFFF0000"/>
      <name val="Arial"/>
      <family val="2"/>
    </font>
    <font>
      <sz val="10"/>
      <color rgb="FFC0C0C0"/>
      <name val="Arial"/>
      <family val="2"/>
    </font>
    <font>
      <b/>
      <sz val="11"/>
      <color theme="0"/>
      <name val="Calibri"/>
      <family val="2"/>
    </font>
    <font>
      <b/>
      <sz val="11"/>
      <color theme="0"/>
      <name val="Calibri"/>
      <family val="2"/>
      <scheme val="minor"/>
    </font>
    <font>
      <b/>
      <sz val="11"/>
      <color theme="1"/>
      <name val="Calibri"/>
      <family val="2"/>
      <scheme val="minor"/>
    </font>
    <font>
      <sz val="9"/>
      <color indexed="81"/>
      <name val="Tahoma"/>
      <family val="2"/>
    </font>
    <font>
      <u/>
      <sz val="11"/>
      <color theme="10"/>
      <name val="Calibri"/>
      <family val="2"/>
      <scheme val="minor"/>
    </font>
    <font>
      <sz val="11"/>
      <color theme="0" tint="-0.14999847407452621"/>
      <name val="Calibri"/>
      <family val="2"/>
    </font>
    <font>
      <b/>
      <i/>
      <sz val="10"/>
      <name val="Arial"/>
      <family val="2"/>
    </font>
    <font>
      <i/>
      <sz val="9"/>
      <color rgb="FF000000"/>
      <name val="Arial"/>
      <family val="2"/>
    </font>
    <font>
      <b/>
      <u/>
      <sz val="16"/>
      <color rgb="FFC00000"/>
      <name val="Arial"/>
      <family val="2"/>
    </font>
    <font>
      <sz val="10"/>
      <color theme="1"/>
      <name val="Arial"/>
      <family val="2"/>
    </font>
    <font>
      <i/>
      <sz val="10"/>
      <color theme="1"/>
      <name val="Arial"/>
      <family val="2"/>
    </font>
    <font>
      <b/>
      <sz val="20"/>
      <color theme="0"/>
      <name val="Calibri"/>
      <family val="2"/>
      <scheme val="minor"/>
    </font>
    <font>
      <sz val="12"/>
      <color theme="1"/>
      <name val="Calibri"/>
      <family val="2"/>
      <scheme val="minor"/>
    </font>
    <font>
      <b/>
      <sz val="12"/>
      <color theme="1"/>
      <name val="Calibri"/>
      <family val="2"/>
      <scheme val="minor"/>
    </font>
    <font>
      <b/>
      <i/>
      <sz val="11"/>
      <color theme="1"/>
      <name val="Arial"/>
      <family val="2"/>
    </font>
    <font>
      <b/>
      <i/>
      <sz val="11"/>
      <color theme="1"/>
      <name val="Calibri"/>
      <family val="2"/>
      <scheme val="minor"/>
    </font>
    <font>
      <sz val="10"/>
      <color theme="1"/>
      <name val="Calibri"/>
      <family val="2"/>
      <scheme val="minor"/>
    </font>
    <font>
      <b/>
      <sz val="10"/>
      <color theme="1"/>
      <name val="Calibri"/>
      <family val="2"/>
      <scheme val="minor"/>
    </font>
    <font>
      <sz val="8"/>
      <color theme="1"/>
      <name val="Calibri"/>
      <family val="2"/>
      <scheme val="minor"/>
    </font>
    <font>
      <sz val="11"/>
      <color theme="1"/>
      <name val="Arial"/>
      <family val="2"/>
    </font>
    <font>
      <sz val="12"/>
      <color theme="1"/>
      <name val="Arial"/>
      <family val="2"/>
    </font>
    <font>
      <b/>
      <sz val="11"/>
      <color theme="1"/>
      <name val="Arial"/>
      <family val="2"/>
    </font>
    <font>
      <u/>
      <sz val="11"/>
      <color theme="1"/>
      <name val="Arial"/>
      <family val="2"/>
    </font>
    <font>
      <b/>
      <u/>
      <sz val="11"/>
      <color theme="1"/>
      <name val="Arial"/>
      <family val="2"/>
    </font>
    <font>
      <u/>
      <sz val="11"/>
      <color theme="10"/>
      <name val="Arial"/>
      <family val="2"/>
    </font>
    <font>
      <b/>
      <i/>
      <u/>
      <sz val="11"/>
      <color rgb="FFC00000"/>
      <name val="Arial"/>
      <family val="2"/>
    </font>
    <font>
      <b/>
      <sz val="11"/>
      <name val="Calibri"/>
      <family val="2"/>
      <scheme val="minor"/>
    </font>
    <font>
      <sz val="11"/>
      <name val="Calibri"/>
      <family val="2"/>
      <scheme val="minor"/>
    </font>
    <font>
      <b/>
      <u/>
      <sz val="11"/>
      <name val="Calibri"/>
      <family val="2"/>
      <scheme val="minor"/>
    </font>
    <font>
      <b/>
      <sz val="9"/>
      <color indexed="81"/>
      <name val="Tahoma"/>
      <family val="2"/>
    </font>
    <font>
      <u/>
      <sz val="11"/>
      <color rgb="FF000000"/>
      <name val="Calibri"/>
      <family val="2"/>
    </font>
    <font>
      <b/>
      <u/>
      <sz val="11"/>
      <color rgb="FF000000"/>
      <name val="Calibri"/>
      <family val="2"/>
    </font>
    <font>
      <b/>
      <sz val="9"/>
      <color indexed="81"/>
      <name val="Tahoma"/>
      <charset val="1"/>
    </font>
    <font>
      <b/>
      <sz val="12"/>
      <color rgb="FF000000"/>
      <name val="Arial"/>
      <family val="2"/>
    </font>
    <font>
      <b/>
      <sz val="16"/>
      <color rgb="FF000000"/>
      <name val="Calibri"/>
      <family val="2"/>
    </font>
    <font>
      <b/>
      <sz val="9"/>
      <color rgb="FF000000"/>
      <name val="Arial"/>
      <family val="2"/>
    </font>
    <font>
      <b/>
      <i/>
      <sz val="11"/>
      <name val="Calibri"/>
      <family val="2"/>
      <scheme val="minor"/>
    </font>
    <font>
      <b/>
      <sz val="9"/>
      <color rgb="FF000000"/>
      <name val="Calibri"/>
      <family val="2"/>
    </font>
    <font>
      <sz val="11"/>
      <color theme="4"/>
      <name val="Calibri"/>
      <family val="2"/>
    </font>
  </fonts>
  <fills count="40">
    <fill>
      <patternFill patternType="none"/>
    </fill>
    <fill>
      <patternFill patternType="gray125"/>
    </fill>
    <fill>
      <patternFill patternType="solid">
        <fgColor rgb="FFFFC7CE"/>
        <bgColor rgb="FFFFC7CE"/>
      </patternFill>
    </fill>
    <fill>
      <patternFill patternType="solid">
        <fgColor rgb="FFFF0000"/>
        <bgColor rgb="FFFF0000"/>
      </patternFill>
    </fill>
    <fill>
      <patternFill patternType="solid">
        <fgColor rgb="FFFFFFFF"/>
        <bgColor rgb="FFFFFFFF"/>
      </patternFill>
    </fill>
    <fill>
      <patternFill patternType="solid">
        <fgColor rgb="FF002060"/>
        <bgColor rgb="FF002060"/>
      </patternFill>
    </fill>
    <fill>
      <patternFill patternType="solid">
        <fgColor rgb="FFD9E1F2"/>
        <bgColor rgb="FFD9E1F2"/>
      </patternFill>
    </fill>
    <fill>
      <patternFill patternType="solid">
        <fgColor rgb="FFD9D9D9"/>
        <bgColor rgb="FFD9D9D9"/>
      </patternFill>
    </fill>
    <fill>
      <patternFill patternType="solid">
        <fgColor rgb="FFF2F2F2"/>
        <bgColor rgb="FFF2F2F2"/>
      </patternFill>
    </fill>
    <fill>
      <patternFill patternType="solid">
        <fgColor rgb="FFC00000"/>
        <bgColor rgb="FFC00000"/>
      </patternFill>
    </fill>
    <fill>
      <patternFill patternType="solid">
        <fgColor rgb="FF16365C"/>
        <bgColor rgb="FF16365C"/>
      </patternFill>
    </fill>
    <fill>
      <patternFill patternType="solid">
        <fgColor rgb="FF92D050"/>
        <bgColor rgb="FF92D050"/>
      </patternFill>
    </fill>
    <fill>
      <patternFill patternType="solid">
        <fgColor rgb="FFFFD5D5"/>
        <bgColor rgb="FFFFD5D5"/>
      </patternFill>
    </fill>
    <fill>
      <patternFill patternType="solid">
        <fgColor theme="4" tint="-0.249977111117893"/>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7"/>
        <bgColor rgb="FFD9D9D9"/>
      </patternFill>
    </fill>
    <fill>
      <patternFill patternType="solid">
        <fgColor theme="9" tint="-0.249977111117893"/>
        <bgColor rgb="FFD9D9D9"/>
      </patternFill>
    </fill>
    <fill>
      <patternFill patternType="solid">
        <fgColor theme="9" tint="0.79998168889431442"/>
        <bgColor indexed="64"/>
      </patternFill>
    </fill>
    <fill>
      <patternFill patternType="solid">
        <fgColor theme="0"/>
        <bgColor indexed="64"/>
      </patternFill>
    </fill>
    <fill>
      <patternFill patternType="solid">
        <fgColor rgb="FFFF0000"/>
        <bgColor indexed="64"/>
      </patternFill>
    </fill>
    <fill>
      <patternFill patternType="solid">
        <fgColor theme="7" tint="-0.249977111117893"/>
        <bgColor indexed="64"/>
      </patternFill>
    </fill>
    <fill>
      <patternFill patternType="solid">
        <fgColor theme="9" tint="-0.249977111117893"/>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rgb="FF002060"/>
        <bgColor rgb="FF333F4F"/>
      </patternFill>
    </fill>
    <fill>
      <patternFill patternType="solid">
        <fgColor rgb="FF002060"/>
        <bgColor indexed="64"/>
      </patternFill>
    </fill>
    <fill>
      <patternFill patternType="solid">
        <fgColor rgb="FF002060"/>
        <bgColor rgb="FFFFFFFF"/>
      </patternFill>
    </fill>
    <fill>
      <patternFill patternType="solid">
        <fgColor theme="4" tint="0.79998168889431442"/>
        <bgColor rgb="FFFFFFFF"/>
      </patternFill>
    </fill>
    <fill>
      <patternFill patternType="solid">
        <fgColor theme="8" tint="0.79998168889431442"/>
        <bgColor indexed="64"/>
      </patternFill>
    </fill>
    <fill>
      <patternFill patternType="solid">
        <fgColor theme="5"/>
        <bgColor indexed="64"/>
      </patternFill>
    </fill>
    <fill>
      <patternFill patternType="solid">
        <fgColor theme="3" tint="0.59999389629810485"/>
        <bgColor theme="4" tint="0.79998168889431442"/>
      </patternFill>
    </fill>
    <fill>
      <patternFill patternType="solid">
        <fgColor theme="0" tint="-0.14999847407452621"/>
        <bgColor theme="4" tint="0.79998168889431442"/>
      </patternFill>
    </fill>
    <fill>
      <patternFill patternType="solid">
        <fgColor theme="0" tint="-4.9989318521683403E-2"/>
        <bgColor indexed="64"/>
      </patternFill>
    </fill>
    <fill>
      <patternFill patternType="solid">
        <fgColor theme="2" tint="-9.9978637043366805E-2"/>
        <bgColor rgb="FFFFFFFF"/>
      </patternFill>
    </fill>
    <fill>
      <patternFill patternType="solid">
        <fgColor theme="8"/>
        <bgColor rgb="FF808080"/>
      </patternFill>
    </fill>
    <fill>
      <patternFill patternType="solid">
        <fgColor theme="8" tint="0.59999389629810485"/>
        <bgColor rgb="FFF2F2F2"/>
      </patternFill>
    </fill>
    <fill>
      <patternFill patternType="solid">
        <fgColor theme="2"/>
        <bgColor indexed="64"/>
      </patternFill>
    </fill>
    <fill>
      <patternFill patternType="solid">
        <fgColor theme="6"/>
        <bgColor rgb="FFD9E1F2"/>
      </patternFill>
    </fill>
  </fills>
  <borders count="131">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thin">
        <color rgb="FF808080"/>
      </left>
      <right style="thin">
        <color rgb="FF808080"/>
      </right>
      <top style="thin">
        <color rgb="FF808080"/>
      </top>
      <bottom style="thin">
        <color rgb="FF808080"/>
      </bottom>
      <diagonal/>
    </border>
    <border>
      <left style="thin">
        <color rgb="FFA6A6A6"/>
      </left>
      <right style="thin">
        <color rgb="FFA6A6A6"/>
      </right>
      <top style="thin">
        <color rgb="FFA6A6A6"/>
      </top>
      <bottom style="thin">
        <color rgb="FFA6A6A6"/>
      </bottom>
      <diagonal/>
    </border>
    <border>
      <left/>
      <right style="thin">
        <color rgb="FF000000"/>
      </right>
      <top style="thin">
        <color rgb="FF000000"/>
      </top>
      <bottom style="thin">
        <color rgb="FF000000"/>
      </bottom>
      <diagonal/>
    </border>
    <border>
      <left/>
      <right/>
      <top/>
      <bottom style="thin">
        <color rgb="FFA6A6A6"/>
      </bottom>
      <diagonal/>
    </border>
    <border>
      <left style="thin">
        <color rgb="FF808080"/>
      </left>
      <right style="thin">
        <color rgb="FF808080"/>
      </right>
      <top style="thin">
        <color rgb="FF808080"/>
      </top>
      <bottom/>
      <diagonal/>
    </border>
    <border>
      <left style="thin">
        <color rgb="FF808080"/>
      </left>
      <right style="thin">
        <color rgb="FF808080"/>
      </right>
      <top/>
      <bottom style="thin">
        <color rgb="FF808080"/>
      </bottom>
      <diagonal/>
    </border>
    <border>
      <left style="thin">
        <color rgb="FF808080"/>
      </left>
      <right/>
      <top style="thin">
        <color rgb="FF808080"/>
      </top>
      <bottom style="thin">
        <color rgb="FF808080"/>
      </bottom>
      <diagonal/>
    </border>
    <border>
      <left/>
      <right/>
      <top style="thin">
        <color rgb="FF808080"/>
      </top>
      <bottom style="thin">
        <color rgb="FF808080"/>
      </bottom>
      <diagonal/>
    </border>
    <border>
      <left style="thin">
        <color rgb="FF808080"/>
      </left>
      <right style="thin">
        <color rgb="FF808080"/>
      </right>
      <top/>
      <bottom/>
      <diagonal/>
    </border>
    <border>
      <left/>
      <right style="medium">
        <color rgb="FF000000"/>
      </right>
      <top style="thin">
        <color rgb="FF808080"/>
      </top>
      <bottom style="thin">
        <color rgb="FF808080"/>
      </bottom>
      <diagonal/>
    </border>
    <border>
      <left/>
      <right style="thin">
        <color rgb="FF808080"/>
      </right>
      <top style="thin">
        <color rgb="FF808080"/>
      </top>
      <bottom style="thin">
        <color rgb="FF808080"/>
      </bottom>
      <diagonal/>
    </border>
    <border>
      <left style="thin">
        <color rgb="FF808080"/>
      </left>
      <right/>
      <top style="thin">
        <color rgb="FF808080"/>
      </top>
      <bottom/>
      <diagonal/>
    </border>
    <border>
      <left style="thin">
        <color rgb="FF000000"/>
      </left>
      <right/>
      <top/>
      <bottom/>
      <diagonal/>
    </border>
    <border>
      <left style="thin">
        <color rgb="FF000000"/>
      </left>
      <right style="thin">
        <color rgb="FF000000"/>
      </right>
      <top/>
      <bottom/>
      <diagonal/>
    </border>
    <border>
      <left style="thin">
        <color rgb="FF000000"/>
      </left>
      <right style="thin">
        <color rgb="FFFFFFFF"/>
      </right>
      <top style="thin">
        <color rgb="FF000000"/>
      </top>
      <bottom style="thin">
        <color rgb="FF000000"/>
      </bottom>
      <diagonal/>
    </border>
    <border>
      <left style="thin">
        <color rgb="FFFFFFFF"/>
      </left>
      <right style="thin">
        <color rgb="FFFFFFFF"/>
      </right>
      <top style="thin">
        <color rgb="FF000000"/>
      </top>
      <bottom style="thin">
        <color rgb="FF000000"/>
      </bottom>
      <diagonal/>
    </border>
    <border>
      <left style="thin">
        <color rgb="FFFFFFFF"/>
      </left>
      <right style="thin">
        <color rgb="FF000000"/>
      </right>
      <top style="thin">
        <color rgb="FF000000"/>
      </top>
      <bottom style="thin">
        <color rgb="FF000000"/>
      </bottom>
      <diagonal/>
    </border>
    <border>
      <left style="thin">
        <color rgb="FF000000"/>
      </left>
      <right style="thin">
        <color rgb="FFFFFFFF"/>
      </right>
      <top style="thin">
        <color rgb="FF000000"/>
      </top>
      <bottom style="thin">
        <color rgb="FFFFFFFF"/>
      </bottom>
      <diagonal/>
    </border>
    <border>
      <left style="thin">
        <color rgb="FFFFFFFF"/>
      </left>
      <right style="thin">
        <color rgb="FFFFFFFF"/>
      </right>
      <top style="thin">
        <color rgb="FF000000"/>
      </top>
      <bottom style="thin">
        <color rgb="FFFFFFFF"/>
      </bottom>
      <diagonal/>
    </border>
    <border>
      <left style="thin">
        <color rgb="FFFFFFFF"/>
      </left>
      <right style="thin">
        <color rgb="FF000000"/>
      </right>
      <top style="thin">
        <color rgb="FF000000"/>
      </top>
      <bottom style="thin">
        <color rgb="FFFFFFFF"/>
      </bottom>
      <diagonal/>
    </border>
    <border>
      <left style="thin">
        <color rgb="FF000000"/>
      </left>
      <right style="thin">
        <color rgb="FFFFFFFF"/>
      </right>
      <top style="thin">
        <color rgb="FFFFFFFF"/>
      </top>
      <bottom style="thin">
        <color rgb="FF000000"/>
      </bottom>
      <diagonal/>
    </border>
    <border>
      <left style="thin">
        <color rgb="FFFFFFFF"/>
      </left>
      <right style="thin">
        <color rgb="FFFFFFFF"/>
      </right>
      <top style="thin">
        <color rgb="FFFFFFFF"/>
      </top>
      <bottom style="thin">
        <color rgb="FF000000"/>
      </bottom>
      <diagonal/>
    </border>
    <border>
      <left style="thin">
        <color rgb="FFFFFFFF"/>
      </left>
      <right style="thin">
        <color rgb="FF000000"/>
      </right>
      <top style="thin">
        <color rgb="FFFFFFFF"/>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right/>
      <top/>
      <bottom style="thin">
        <color rgb="FF000000"/>
      </bottom>
      <diagonal/>
    </border>
    <border>
      <left style="medium">
        <color rgb="FF000000"/>
      </left>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rgb="FF000000"/>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theme="0" tint="-0.499984740745262"/>
      </right>
      <top/>
      <bottom style="hair">
        <color indexed="64"/>
      </bottom>
      <diagonal/>
    </border>
    <border>
      <left/>
      <right style="hair">
        <color theme="0" tint="-0.499984740745262"/>
      </right>
      <top/>
      <bottom style="hair">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hair">
        <color indexed="64"/>
      </left>
      <right/>
      <top/>
      <bottom/>
      <diagonal/>
    </border>
    <border>
      <left style="hair">
        <color indexed="64"/>
      </left>
      <right style="hair">
        <color indexed="64"/>
      </right>
      <top/>
      <bottom/>
      <diagonal/>
    </border>
    <border>
      <left style="thin">
        <color theme="0" tint="-0.499984740745262"/>
      </left>
      <right/>
      <top style="thin">
        <color theme="0" tint="-0.499984740745262"/>
      </top>
      <bottom style="thin">
        <color theme="0" tint="-0.499984740745262"/>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rgb="FF000000"/>
      </right>
      <top/>
      <bottom/>
      <diagonal/>
    </border>
    <border>
      <left style="thin">
        <color rgb="FF000000"/>
      </left>
      <right style="thin">
        <color indexed="64"/>
      </right>
      <top/>
      <bottom/>
      <diagonal/>
    </border>
    <border>
      <left/>
      <right/>
      <top style="medium">
        <color rgb="FF000000"/>
      </top>
      <bottom style="medium">
        <color rgb="FF000000"/>
      </bottom>
      <diagonal/>
    </border>
    <border>
      <left/>
      <right/>
      <top style="medium">
        <color rgb="FF000000"/>
      </top>
      <bottom/>
      <diagonal/>
    </border>
    <border>
      <left/>
      <right style="medium">
        <color rgb="FF000000"/>
      </right>
      <top style="medium">
        <color rgb="FF000000"/>
      </top>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right/>
      <top style="thin">
        <color rgb="FF000000"/>
      </top>
      <bottom style="medium">
        <color rgb="FF000000"/>
      </bottom>
      <diagonal/>
    </border>
    <border>
      <left/>
      <right/>
      <top/>
      <bottom style="medium">
        <color indexed="64"/>
      </bottom>
      <diagonal/>
    </border>
    <border>
      <left/>
      <right style="medium">
        <color indexed="64"/>
      </right>
      <top/>
      <bottom style="medium">
        <color indexed="64"/>
      </bottom>
      <diagonal/>
    </border>
    <border>
      <left/>
      <right style="thin">
        <color rgb="FFA6A6A6"/>
      </right>
      <top/>
      <bottom style="thin">
        <color rgb="FFA6A6A6"/>
      </bottom>
      <diagonal/>
    </border>
    <border>
      <left style="thin">
        <color rgb="FFA6A6A6"/>
      </left>
      <right/>
      <top style="thin">
        <color rgb="FFA6A6A6"/>
      </top>
      <bottom style="thin">
        <color rgb="FFA6A6A6"/>
      </bottom>
      <diagonal/>
    </border>
    <border>
      <left/>
      <right style="thin">
        <color rgb="FFA6A6A6"/>
      </right>
      <top style="thin">
        <color rgb="FFA6A6A6"/>
      </top>
      <bottom style="thin">
        <color rgb="FFA6A6A6"/>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rgb="FF000000"/>
      </left>
      <right/>
      <top/>
      <bottom style="thin">
        <color rgb="FF000000"/>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rgb="FF000000"/>
      </left>
      <right style="medium">
        <color rgb="FF000000"/>
      </right>
      <top style="thin">
        <color rgb="FF000000"/>
      </top>
      <bottom/>
      <diagonal/>
    </border>
    <border>
      <left style="medium">
        <color rgb="FF000000"/>
      </left>
      <right/>
      <top style="thin">
        <color rgb="FF000000"/>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style="thin">
        <color rgb="FF000000"/>
      </right>
      <top style="thin">
        <color indexed="64"/>
      </top>
      <bottom/>
      <diagonal/>
    </border>
    <border>
      <left style="thin">
        <color rgb="FF000000"/>
      </left>
      <right/>
      <top style="thin">
        <color indexed="64"/>
      </top>
      <bottom/>
      <diagonal/>
    </border>
    <border>
      <left style="thin">
        <color indexed="64"/>
      </left>
      <right style="thin">
        <color indexed="64"/>
      </right>
      <top/>
      <bottom/>
      <diagonal/>
    </border>
    <border>
      <left style="thin">
        <color rgb="FF000000"/>
      </left>
      <right style="thin">
        <color rgb="FF000000"/>
      </right>
      <top/>
      <bottom style="thin">
        <color indexed="64"/>
      </bottom>
      <diagonal/>
    </border>
    <border>
      <left style="thin">
        <color indexed="64"/>
      </left>
      <right style="thin">
        <color rgb="FF000000"/>
      </right>
      <top style="thin">
        <color indexed="64"/>
      </top>
      <bottom/>
      <diagonal/>
    </border>
    <border>
      <left style="thin">
        <color rgb="FF000000"/>
      </left>
      <right style="thin">
        <color indexed="64"/>
      </right>
      <top style="thin">
        <color indexed="64"/>
      </top>
      <bottom/>
      <diagonal/>
    </border>
    <border>
      <left style="thin">
        <color indexed="64"/>
      </left>
      <right style="thin">
        <color rgb="FF000000"/>
      </right>
      <top/>
      <bottom/>
      <diagonal/>
    </border>
    <border>
      <left style="medium">
        <color rgb="FF000000"/>
      </left>
      <right style="thin">
        <color rgb="FF000000"/>
      </right>
      <top/>
      <bottom style="thin">
        <color rgb="FF000000"/>
      </bottom>
      <diagonal/>
    </border>
    <border>
      <left/>
      <right style="medium">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medium">
        <color rgb="FF000000"/>
      </right>
      <top style="medium">
        <color rgb="FF000000"/>
      </top>
      <bottom style="medium">
        <color rgb="FF000000"/>
      </bottom>
      <diagonal/>
    </border>
    <border>
      <left style="thin">
        <color indexed="64"/>
      </left>
      <right/>
      <top/>
      <bottom style="thin">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s>
  <cellStyleXfs count="22">
    <xf numFmtId="0" fontId="0" fillId="0" borderId="0"/>
    <xf numFmtId="174" fontId="2" fillId="0" borderId="0" applyFont="0" applyFill="0" applyBorder="0" applyAlignment="0" applyProtection="0"/>
    <xf numFmtId="169" fontId="2" fillId="0" borderId="0" applyFont="0" applyFill="0" applyBorder="0" applyAlignment="0" applyProtection="0"/>
    <xf numFmtId="9" fontId="2" fillId="0" borderId="0" applyFont="0" applyFill="0" applyBorder="0" applyAlignment="0" applyProtection="0"/>
    <xf numFmtId="0" fontId="3" fillId="0" borderId="0" applyNumberFormat="0" applyFill="0" applyBorder="0" applyAlignment="0" applyProtection="0"/>
    <xf numFmtId="0" fontId="4" fillId="2" borderId="0" applyNumberFormat="0" applyBorder="0" applyAlignment="0" applyProtection="0"/>
    <xf numFmtId="0" fontId="5" fillId="0" borderId="0" applyNumberFormat="0" applyBorder="0" applyAlignment="0" applyProtection="0"/>
    <xf numFmtId="0" fontId="2" fillId="3" borderId="0" applyNumberFormat="0" applyFont="0" applyBorder="0" applyAlignment="0" applyProtection="0"/>
    <xf numFmtId="0" fontId="6" fillId="0" borderId="0" applyNumberFormat="0" applyFill="0" applyBorder="0" applyAlignment="0" applyProtection="0"/>
    <xf numFmtId="0" fontId="4" fillId="2" borderId="0" applyNumberFormat="0" applyBorder="0" applyAlignment="0" applyProtection="0"/>
    <xf numFmtId="0" fontId="2" fillId="0" borderId="0" applyNumberFormat="0" applyFont="0" applyFill="0" applyBorder="0" applyAlignment="0" applyProtection="0"/>
    <xf numFmtId="0" fontId="3" fillId="0" borderId="0" applyNumberFormat="0" applyFill="0" applyBorder="0" applyAlignment="0" applyProtection="0"/>
    <xf numFmtId="0" fontId="5" fillId="0" borderId="0" applyNumberFormat="0" applyAlignment="0" applyProtection="0"/>
    <xf numFmtId="0" fontId="6" fillId="0" borderId="0" applyNumberFormat="0" applyFill="0" applyBorder="0" applyAlignment="0" applyProtection="0"/>
    <xf numFmtId="0" fontId="7" fillId="0" borderId="0" applyNumberFormat="0" applyFill="0" applyBorder="0" applyAlignment="0" applyProtection="0"/>
    <xf numFmtId="173" fontId="2" fillId="0" borderId="0" applyFont="0" applyFill="0" applyBorder="0" applyAlignment="0" applyProtection="0"/>
    <xf numFmtId="0" fontId="8" fillId="0" borderId="0" applyNumberFormat="0" applyBorder="0" applyProtection="0"/>
    <xf numFmtId="0" fontId="8" fillId="0" borderId="0" applyNumberFormat="0" applyBorder="0" applyProtection="0"/>
    <xf numFmtId="0" fontId="8" fillId="0" borderId="0" applyNumberFormat="0" applyBorder="0" applyProtection="0"/>
    <xf numFmtId="9" fontId="2" fillId="0" borderId="0" applyFont="0" applyFill="0" applyBorder="0" applyAlignment="0" applyProtection="0"/>
    <xf numFmtId="0" fontId="1" fillId="0" borderId="0"/>
    <xf numFmtId="0" fontId="57" fillId="0" borderId="0" applyNumberFormat="0" applyFill="0" applyBorder="0" applyAlignment="0" applyProtection="0"/>
  </cellStyleXfs>
  <cellXfs count="501">
    <xf numFmtId="0" fontId="0" fillId="0" borderId="0" xfId="0"/>
    <xf numFmtId="0" fontId="9" fillId="4" borderId="0" xfId="0" applyFont="1" applyFill="1"/>
    <xf numFmtId="0" fontId="11" fillId="4" borderId="0" xfId="0" applyFont="1" applyFill="1" applyAlignment="1">
      <alignment horizontal="center" vertical="center" wrapText="1"/>
    </xf>
    <xf numFmtId="0" fontId="8" fillId="4" borderId="0" xfId="0" applyFont="1" applyFill="1"/>
    <xf numFmtId="0" fontId="13" fillId="0" borderId="0" xfId="0" applyFont="1"/>
    <xf numFmtId="0" fontId="0" fillId="4" borderId="0" xfId="0" applyFill="1"/>
    <xf numFmtId="0" fontId="12" fillId="5" borderId="0" xfId="0" applyFont="1" applyFill="1" applyAlignment="1">
      <alignment vertical="center"/>
    </xf>
    <xf numFmtId="0" fontId="18" fillId="0" borderId="0" xfId="0" applyFont="1" applyAlignment="1">
      <alignment horizontal="center"/>
    </xf>
    <xf numFmtId="0" fontId="13" fillId="0" borderId="6" xfId="0" applyFont="1" applyBorder="1" applyAlignment="1">
      <alignment horizontal="center" vertical="center" wrapText="1"/>
    </xf>
    <xf numFmtId="0" fontId="0" fillId="6" borderId="8" xfId="0" applyFill="1" applyBorder="1" applyAlignment="1" applyProtection="1">
      <alignment vertical="center" wrapText="1"/>
      <protection locked="0"/>
    </xf>
    <xf numFmtId="165" fontId="0" fillId="6" borderId="2" xfId="0" applyNumberFormat="1" applyFill="1" applyBorder="1" applyAlignment="1" applyProtection="1">
      <alignment vertical="center" wrapText="1"/>
      <protection locked="0"/>
    </xf>
    <xf numFmtId="0" fontId="22" fillId="6" borderId="2" xfId="0" applyFont="1" applyFill="1" applyBorder="1" applyAlignment="1" applyProtection="1">
      <alignment vertical="center" wrapText="1"/>
      <protection locked="0"/>
    </xf>
    <xf numFmtId="0" fontId="0" fillId="0" borderId="0" xfId="0" applyAlignment="1">
      <alignment vertical="center" wrapText="1"/>
    </xf>
    <xf numFmtId="0" fontId="13" fillId="0" borderId="9" xfId="0" applyFont="1" applyBorder="1"/>
    <xf numFmtId="0" fontId="24" fillId="0" borderId="0" xfId="0" applyFont="1" applyAlignment="1">
      <alignment horizontal="left" vertical="center"/>
    </xf>
    <xf numFmtId="0" fontId="13" fillId="0" borderId="0" xfId="0" applyFont="1" applyAlignment="1">
      <alignment horizontal="left" vertical="center"/>
    </xf>
    <xf numFmtId="0" fontId="24" fillId="6" borderId="2" xfId="0" applyFont="1" applyFill="1" applyBorder="1" applyAlignment="1" applyProtection="1">
      <alignment vertical="center" wrapText="1"/>
      <protection locked="0"/>
    </xf>
    <xf numFmtId="0" fontId="6" fillId="0" borderId="0" xfId="0" applyFont="1"/>
    <xf numFmtId="165" fontId="18" fillId="7" borderId="11" xfId="0" applyNumberFormat="1" applyFont="1" applyFill="1" applyBorder="1" applyAlignment="1">
      <alignment horizontal="center" vertical="center" wrapText="1"/>
    </xf>
    <xf numFmtId="0" fontId="25" fillId="4" borderId="0" xfId="0" applyFont="1" applyFill="1"/>
    <xf numFmtId="0" fontId="27" fillId="4" borderId="0" xfId="0" applyFont="1" applyFill="1"/>
    <xf numFmtId="0" fontId="18" fillId="4" borderId="0" xfId="0" applyFont="1" applyFill="1"/>
    <xf numFmtId="0" fontId="8" fillId="4" borderId="0" xfId="0" applyFont="1" applyFill="1" applyAlignment="1">
      <alignment vertical="center"/>
    </xf>
    <xf numFmtId="0" fontId="9" fillId="0" borderId="0" xfId="0" applyFont="1" applyAlignment="1">
      <alignment vertical="center"/>
    </xf>
    <xf numFmtId="0" fontId="9" fillId="4" borderId="0" xfId="0" applyFont="1" applyFill="1" applyAlignment="1">
      <alignment vertical="center"/>
    </xf>
    <xf numFmtId="0" fontId="28" fillId="0" borderId="0" xfId="0" applyFont="1" applyAlignment="1">
      <alignment horizontal="left" vertical="center"/>
    </xf>
    <xf numFmtId="0" fontId="8" fillId="0" borderId="0" xfId="0" applyFont="1"/>
    <xf numFmtId="0" fontId="25" fillId="0" borderId="0" xfId="0" applyFont="1" applyAlignment="1">
      <alignment horizontal="right" vertical="center"/>
    </xf>
    <xf numFmtId="0" fontId="12" fillId="0" borderId="0" xfId="0" applyFont="1" applyAlignment="1">
      <alignment horizontal="left" vertical="center"/>
    </xf>
    <xf numFmtId="0" fontId="25" fillId="4" borderId="0" xfId="0" applyFont="1" applyFill="1" applyAlignment="1">
      <alignment horizontal="right" vertical="center"/>
    </xf>
    <xf numFmtId="0" fontId="29" fillId="4" borderId="0" xfId="0" applyFont="1" applyFill="1"/>
    <xf numFmtId="0" fontId="29" fillId="4" borderId="0" xfId="0" applyFont="1" applyFill="1" applyAlignment="1">
      <alignment vertical="center"/>
    </xf>
    <xf numFmtId="0" fontId="30" fillId="4" borderId="0" xfId="0" applyFont="1" applyFill="1" applyAlignment="1">
      <alignment vertical="center"/>
    </xf>
    <xf numFmtId="0" fontId="31" fillId="4" borderId="0" xfId="14" applyFont="1" applyFill="1" applyAlignment="1">
      <alignment horizontal="left" vertical="center" indent="3"/>
    </xf>
    <xf numFmtId="0" fontId="0" fillId="0" borderId="0" xfId="0" applyAlignment="1">
      <alignment vertical="center"/>
    </xf>
    <xf numFmtId="168" fontId="5" fillId="0" borderId="0" xfId="0" applyNumberFormat="1" applyFont="1" applyAlignment="1">
      <alignment vertical="center"/>
    </xf>
    <xf numFmtId="0" fontId="8" fillId="0" borderId="0" xfId="0" applyFont="1" applyAlignment="1">
      <alignment vertical="center"/>
    </xf>
    <xf numFmtId="0" fontId="8" fillId="8" borderId="14" xfId="0" applyFont="1" applyFill="1" applyBorder="1" applyAlignment="1">
      <alignment vertical="center"/>
    </xf>
    <xf numFmtId="0" fontId="8" fillId="4" borderId="15" xfId="0" applyFont="1" applyFill="1" applyBorder="1" applyAlignment="1">
      <alignment horizontal="left" vertical="center"/>
    </xf>
    <xf numFmtId="0" fontId="8" fillId="6" borderId="10" xfId="0" applyFont="1" applyFill="1" applyBorder="1" applyAlignment="1" applyProtection="1">
      <alignment horizontal="left" vertical="center"/>
      <protection locked="0"/>
    </xf>
    <xf numFmtId="168" fontId="8" fillId="6" borderId="10" xfId="0" applyNumberFormat="1" applyFont="1" applyFill="1" applyBorder="1" applyAlignment="1" applyProtection="1">
      <alignment vertical="center"/>
      <protection locked="0"/>
    </xf>
    <xf numFmtId="0" fontId="8" fillId="8" borderId="15" xfId="0" applyFont="1" applyFill="1" applyBorder="1" applyAlignment="1">
      <alignment vertical="center"/>
    </xf>
    <xf numFmtId="0" fontId="18" fillId="6" borderId="14" xfId="0" applyFont="1" applyFill="1" applyBorder="1" applyAlignment="1" applyProtection="1">
      <alignment horizontal="left" vertical="center"/>
      <protection locked="0"/>
    </xf>
    <xf numFmtId="0" fontId="8" fillId="6" borderId="14" xfId="0" applyFont="1" applyFill="1" applyBorder="1" applyAlignment="1" applyProtection="1">
      <alignment horizontal="left" vertical="center"/>
      <protection locked="0"/>
    </xf>
    <xf numFmtId="168" fontId="8" fillId="6" borderId="14" xfId="0" applyNumberFormat="1" applyFont="1" applyFill="1" applyBorder="1" applyAlignment="1" applyProtection="1">
      <alignment vertical="center"/>
      <protection locked="0"/>
    </xf>
    <xf numFmtId="0" fontId="27" fillId="9" borderId="16" xfId="0" applyFont="1" applyFill="1" applyBorder="1" applyAlignment="1">
      <alignment vertical="center"/>
    </xf>
    <xf numFmtId="0" fontId="28" fillId="9" borderId="17" xfId="0" applyFont="1" applyFill="1" applyBorder="1" applyAlignment="1">
      <alignment vertical="center"/>
    </xf>
    <xf numFmtId="0" fontId="28" fillId="9" borderId="17" xfId="0" applyFont="1" applyFill="1" applyBorder="1" applyAlignment="1">
      <alignment horizontal="right" vertical="center" indent="1"/>
    </xf>
    <xf numFmtId="168" fontId="33" fillId="4" borderId="5" xfId="0" applyNumberFormat="1" applyFont="1" applyFill="1" applyBorder="1" applyAlignment="1">
      <alignment vertical="center"/>
    </xf>
    <xf numFmtId="0" fontId="8" fillId="8" borderId="14" xfId="0" applyFont="1" applyFill="1" applyBorder="1"/>
    <xf numFmtId="0" fontId="8" fillId="4" borderId="10" xfId="0" applyFont="1" applyFill="1" applyBorder="1" applyAlignment="1">
      <alignment horizontal="left" vertical="center"/>
    </xf>
    <xf numFmtId="0" fontId="8" fillId="8" borderId="18" xfId="0" applyFont="1" applyFill="1" applyBorder="1"/>
    <xf numFmtId="0" fontId="8" fillId="8" borderId="15" xfId="0" applyFont="1" applyFill="1" applyBorder="1"/>
    <xf numFmtId="0" fontId="28" fillId="9" borderId="19" xfId="0" applyFont="1" applyFill="1" applyBorder="1" applyAlignment="1">
      <alignment horizontal="right" vertical="center" indent="1"/>
    </xf>
    <xf numFmtId="0" fontId="8" fillId="4" borderId="16" xfId="0" applyFont="1" applyFill="1" applyBorder="1" applyAlignment="1">
      <alignment horizontal="left" vertical="center"/>
    </xf>
    <xf numFmtId="0" fontId="8" fillId="0" borderId="17" xfId="0" applyFont="1" applyBorder="1" applyAlignment="1">
      <alignment horizontal="left" vertical="center"/>
    </xf>
    <xf numFmtId="0" fontId="8" fillId="0" borderId="20" xfId="0" applyFont="1" applyBorder="1" applyAlignment="1">
      <alignment horizontal="left" vertical="center"/>
    </xf>
    <xf numFmtId="0" fontId="18" fillId="6" borderId="21" xfId="0" applyFont="1" applyFill="1" applyBorder="1" applyAlignment="1" applyProtection="1">
      <alignment horizontal="left" vertical="center"/>
      <protection locked="0"/>
    </xf>
    <xf numFmtId="0" fontId="34" fillId="4" borderId="0" xfId="0" applyFont="1" applyFill="1"/>
    <xf numFmtId="0" fontId="35" fillId="4" borderId="0" xfId="0" applyFont="1" applyFill="1" applyAlignment="1">
      <alignment vertical="center"/>
    </xf>
    <xf numFmtId="0" fontId="36" fillId="4" borderId="0" xfId="0" applyFont="1" applyFill="1" applyAlignment="1">
      <alignment horizontal="center" vertical="center" wrapText="1"/>
    </xf>
    <xf numFmtId="14" fontId="37" fillId="4" borderId="0" xfId="0" applyNumberFormat="1" applyFont="1" applyFill="1" applyAlignment="1">
      <alignment horizontal="center"/>
    </xf>
    <xf numFmtId="0" fontId="35" fillId="4" borderId="0" xfId="0" applyFont="1" applyFill="1"/>
    <xf numFmtId="0" fontId="25" fillId="8" borderId="1" xfId="0" applyFont="1" applyFill="1" applyBorder="1" applyAlignment="1">
      <alignment horizontal="left" vertical="center"/>
    </xf>
    <xf numFmtId="0" fontId="25" fillId="8" borderId="2" xfId="0" applyFont="1" applyFill="1" applyBorder="1" applyAlignment="1">
      <alignment horizontal="center" vertical="center"/>
    </xf>
    <xf numFmtId="0" fontId="25" fillId="8" borderId="2" xfId="0" applyFont="1" applyFill="1" applyBorder="1" applyAlignment="1">
      <alignment horizontal="center" vertical="center" wrapText="1"/>
    </xf>
    <xf numFmtId="0" fontId="25" fillId="0" borderId="0" xfId="0" applyFont="1" applyAlignment="1">
      <alignment horizontal="left" vertical="center"/>
    </xf>
    <xf numFmtId="0" fontId="39" fillId="0" borderId="0" xfId="0" applyFont="1" applyAlignment="1">
      <alignment horizontal="right" vertical="center"/>
    </xf>
    <xf numFmtId="0" fontId="39" fillId="0" borderId="0" xfId="0" applyFont="1"/>
    <xf numFmtId="0" fontId="9" fillId="0" borderId="0" xfId="0" applyFont="1"/>
    <xf numFmtId="0" fontId="25" fillId="8" borderId="12" xfId="0" applyFont="1" applyFill="1" applyBorder="1" applyAlignment="1">
      <alignment horizontal="left" vertical="center"/>
    </xf>
    <xf numFmtId="0" fontId="9" fillId="0" borderId="2" xfId="0" applyFont="1" applyBorder="1" applyAlignment="1">
      <alignment vertical="center"/>
    </xf>
    <xf numFmtId="169" fontId="9" fillId="0" borderId="2" xfId="2" applyFont="1" applyBorder="1"/>
    <xf numFmtId="0" fontId="9" fillId="6" borderId="2" xfId="0" applyFont="1" applyFill="1" applyBorder="1" applyAlignment="1" applyProtection="1">
      <alignment vertical="center"/>
      <protection locked="0"/>
    </xf>
    <xf numFmtId="0" fontId="42" fillId="0" borderId="2" xfId="0" applyFont="1" applyBorder="1" applyAlignment="1">
      <alignment vertical="center"/>
    </xf>
    <xf numFmtId="169" fontId="42" fillId="0" borderId="2" xfId="2" applyFont="1" applyBorder="1"/>
    <xf numFmtId="0" fontId="42" fillId="0" borderId="0" xfId="0" applyFont="1"/>
    <xf numFmtId="0" fontId="42" fillId="8" borderId="1" xfId="0" applyFont="1" applyFill="1" applyBorder="1" applyAlignment="1">
      <alignment horizontal="center"/>
    </xf>
    <xf numFmtId="0" fontId="42" fillId="8" borderId="12" xfId="0" applyFont="1" applyFill="1" applyBorder="1" applyAlignment="1">
      <alignment vertical="center"/>
    </xf>
    <xf numFmtId="0" fontId="43" fillId="10" borderId="24" xfId="0" applyFont="1" applyFill="1" applyBorder="1" applyAlignment="1">
      <alignment horizontal="center"/>
    </xf>
    <xf numFmtId="0" fontId="43" fillId="10" borderId="25" xfId="0" applyFont="1" applyFill="1" applyBorder="1" applyAlignment="1">
      <alignment horizontal="center"/>
    </xf>
    <xf numFmtId="0" fontId="43" fillId="10" borderId="26" xfId="0" applyFont="1" applyFill="1" applyBorder="1" applyAlignment="1">
      <alignment horizontal="center"/>
    </xf>
    <xf numFmtId="0" fontId="9" fillId="4" borderId="2" xfId="0" applyFont="1" applyFill="1" applyBorder="1"/>
    <xf numFmtId="0" fontId="9" fillId="4" borderId="2" xfId="0" applyFont="1" applyFill="1" applyBorder="1" applyAlignment="1">
      <alignment horizontal="center"/>
    </xf>
    <xf numFmtId="170" fontId="9" fillId="6" borderId="2" xfId="1" applyNumberFormat="1" applyFont="1" applyFill="1" applyBorder="1" applyAlignment="1" applyProtection="1">
      <alignment horizontal="right" indent="2"/>
      <protection locked="0"/>
    </xf>
    <xf numFmtId="0" fontId="43" fillId="10" borderId="24" xfId="0" applyFont="1" applyFill="1" applyBorder="1"/>
    <xf numFmtId="170" fontId="43" fillId="10" borderId="25" xfId="1" applyNumberFormat="1" applyFont="1" applyFill="1" applyBorder="1" applyAlignment="1">
      <alignment horizontal="right" indent="2"/>
    </xf>
    <xf numFmtId="170" fontId="43" fillId="10" borderId="26" xfId="1" applyNumberFormat="1" applyFont="1" applyFill="1" applyBorder="1" applyAlignment="1">
      <alignment horizontal="right" indent="2"/>
    </xf>
    <xf numFmtId="0" fontId="44" fillId="4" borderId="0" xfId="0" applyFont="1" applyFill="1" applyAlignment="1">
      <alignment horizontal="center"/>
    </xf>
    <xf numFmtId="0" fontId="43" fillId="11" borderId="0" xfId="0" applyFont="1" applyFill="1" applyAlignment="1">
      <alignment horizontal="center"/>
    </xf>
    <xf numFmtId="0" fontId="9" fillId="4" borderId="0" xfId="0" applyFont="1" applyFill="1" applyAlignment="1">
      <alignment vertical="center" wrapText="1"/>
    </xf>
    <xf numFmtId="0" fontId="9" fillId="4" borderId="2" xfId="0" applyFont="1" applyFill="1" applyBorder="1" applyAlignment="1">
      <alignment vertical="center" wrapText="1"/>
    </xf>
    <xf numFmtId="0" fontId="9" fillId="4" borderId="2" xfId="0" applyFont="1" applyFill="1" applyBorder="1" applyAlignment="1">
      <alignment horizontal="center" vertical="center" wrapText="1"/>
    </xf>
    <xf numFmtId="170" fontId="9" fillId="6" borderId="2" xfId="1" applyNumberFormat="1" applyFont="1" applyFill="1" applyBorder="1" applyAlignment="1" applyProtection="1">
      <alignment horizontal="right" vertical="center" wrapText="1" indent="2"/>
      <protection locked="0"/>
    </xf>
    <xf numFmtId="0" fontId="43" fillId="10" borderId="27" xfId="0" applyFont="1" applyFill="1" applyBorder="1" applyAlignment="1">
      <alignment vertical="center" wrapText="1"/>
    </xf>
    <xf numFmtId="0" fontId="43" fillId="10" borderId="28" xfId="0" applyFont="1" applyFill="1" applyBorder="1" applyAlignment="1">
      <alignment horizontal="center" vertical="center" wrapText="1"/>
    </xf>
    <xf numFmtId="170" fontId="43" fillId="10" borderId="28" xfId="1" applyNumberFormat="1" applyFont="1" applyFill="1" applyBorder="1" applyAlignment="1">
      <alignment horizontal="right" vertical="center" wrapText="1" indent="2"/>
    </xf>
    <xf numFmtId="170" fontId="43" fillId="10" borderId="29" xfId="1" applyNumberFormat="1" applyFont="1" applyFill="1" applyBorder="1" applyAlignment="1">
      <alignment horizontal="right" vertical="center" wrapText="1" indent="2"/>
    </xf>
    <xf numFmtId="0" fontId="43" fillId="10" borderId="30" xfId="0" applyFont="1" applyFill="1" applyBorder="1" applyAlignment="1">
      <alignment vertical="center" wrapText="1"/>
    </xf>
    <xf numFmtId="0" fontId="43" fillId="10" borderId="31" xfId="0" applyFont="1" applyFill="1" applyBorder="1" applyAlignment="1">
      <alignment horizontal="center" vertical="center" wrapText="1"/>
    </xf>
    <xf numFmtId="171" fontId="45" fillId="10" borderId="31" xfId="1" applyNumberFormat="1" applyFont="1" applyFill="1" applyBorder="1" applyAlignment="1">
      <alignment horizontal="center" vertical="center" wrapText="1"/>
    </xf>
    <xf numFmtId="171" fontId="45" fillId="10" borderId="32" xfId="1" applyNumberFormat="1" applyFont="1" applyFill="1" applyBorder="1" applyAlignment="1">
      <alignment horizontal="center" vertical="center" wrapText="1"/>
    </xf>
    <xf numFmtId="0" fontId="8" fillId="0" borderId="0" xfId="16"/>
    <xf numFmtId="0" fontId="18" fillId="0" borderId="2" xfId="16" applyFont="1" applyBorder="1"/>
    <xf numFmtId="10" fontId="18" fillId="6" borderId="2" xfId="16" applyNumberFormat="1" applyFont="1" applyFill="1" applyBorder="1" applyProtection="1">
      <protection locked="0"/>
    </xf>
    <xf numFmtId="0" fontId="8" fillId="0" borderId="22" xfId="16" applyBorder="1"/>
    <xf numFmtId="0" fontId="8" fillId="6" borderId="2" xfId="16" applyFill="1" applyBorder="1" applyAlignment="1" applyProtection="1">
      <alignment horizontal="center"/>
      <protection locked="0"/>
    </xf>
    <xf numFmtId="0" fontId="46" fillId="0" borderId="0" xfId="16" applyFont="1"/>
    <xf numFmtId="9" fontId="8" fillId="6" borderId="2" xfId="16" applyNumberFormat="1" applyFill="1" applyBorder="1" applyAlignment="1" applyProtection="1">
      <alignment horizontal="center"/>
      <protection locked="0"/>
    </xf>
    <xf numFmtId="172" fontId="8" fillId="6" borderId="2" xfId="16" applyNumberFormat="1" applyFill="1" applyBorder="1" applyAlignment="1" applyProtection="1">
      <alignment horizontal="center"/>
      <protection locked="0"/>
    </xf>
    <xf numFmtId="0" fontId="25" fillId="8" borderId="2" xfId="16" applyFont="1" applyFill="1" applyBorder="1" applyAlignment="1">
      <alignment horizontal="left"/>
    </xf>
    <xf numFmtId="0" fontId="25" fillId="8" borderId="2" xfId="16" applyFont="1" applyFill="1" applyBorder="1" applyAlignment="1">
      <alignment horizontal="center"/>
    </xf>
    <xf numFmtId="0" fontId="8" fillId="0" borderId="2" xfId="16" applyBorder="1"/>
    <xf numFmtId="166" fontId="46" fillId="0" borderId="2" xfId="16" applyNumberFormat="1" applyFont="1" applyBorder="1"/>
    <xf numFmtId="10" fontId="46" fillId="0" borderId="2" xfId="16" applyNumberFormat="1" applyFont="1" applyBorder="1" applyAlignment="1">
      <alignment horizontal="center"/>
    </xf>
    <xf numFmtId="10" fontId="46" fillId="6" borderId="2" xfId="3" applyNumberFormat="1" applyFont="1" applyFill="1" applyBorder="1" applyAlignment="1" applyProtection="1">
      <alignment horizontal="center"/>
      <protection locked="0"/>
    </xf>
    <xf numFmtId="0" fontId="46" fillId="0" borderId="2" xfId="16" applyFont="1" applyBorder="1"/>
    <xf numFmtId="0" fontId="27" fillId="0" borderId="2" xfId="16" applyFont="1" applyBorder="1"/>
    <xf numFmtId="0" fontId="47" fillId="9" borderId="3" xfId="16" applyFont="1" applyFill="1" applyBorder="1" applyAlignment="1">
      <alignment horizontal="center" vertical="top" wrapText="1"/>
    </xf>
    <xf numFmtId="0" fontId="47" fillId="9" borderId="7" xfId="16" applyFont="1" applyFill="1" applyBorder="1" applyAlignment="1">
      <alignment horizontal="center" vertical="top" wrapText="1"/>
    </xf>
    <xf numFmtId="0" fontId="46" fillId="0" borderId="0" xfId="16" applyFont="1" applyAlignment="1">
      <alignment horizontal="justify" vertical="top" wrapText="1"/>
    </xf>
    <xf numFmtId="3" fontId="46" fillId="0" borderId="0" xfId="16" applyNumberFormat="1" applyFont="1" applyAlignment="1">
      <alignment horizontal="center" vertical="top" wrapText="1"/>
    </xf>
    <xf numFmtId="0" fontId="48" fillId="12" borderId="2" xfId="16" applyFont="1" applyFill="1" applyBorder="1" applyAlignment="1">
      <alignment horizontal="justify" vertical="top" wrapText="1"/>
    </xf>
    <xf numFmtId="0" fontId="48" fillId="12" borderId="2" xfId="16" applyFont="1" applyFill="1" applyBorder="1" applyAlignment="1">
      <alignment horizontal="center" vertical="top" wrapText="1"/>
    </xf>
    <xf numFmtId="0" fontId="48" fillId="0" borderId="23" xfId="16" applyFont="1" applyBorder="1" applyAlignment="1">
      <alignment horizontal="center" vertical="top" wrapText="1"/>
    </xf>
    <xf numFmtId="0" fontId="46" fillId="0" borderId="4" xfId="16" applyFont="1" applyBorder="1" applyAlignment="1">
      <alignment horizontal="justify" vertical="top" wrapText="1"/>
    </xf>
    <xf numFmtId="0" fontId="48" fillId="0" borderId="4" xfId="16" applyFont="1" applyBorder="1" applyAlignment="1">
      <alignment horizontal="center" vertical="top" wrapText="1"/>
    </xf>
    <xf numFmtId="0" fontId="46" fillId="0" borderId="23" xfId="16" applyFont="1" applyBorder="1" applyAlignment="1" applyProtection="1">
      <alignment horizontal="justify" vertical="top" wrapText="1"/>
      <protection locked="0"/>
    </xf>
    <xf numFmtId="3" fontId="46" fillId="6" borderId="23" xfId="16" applyNumberFormat="1" applyFont="1" applyFill="1" applyBorder="1" applyAlignment="1" applyProtection="1">
      <alignment horizontal="center" vertical="top" wrapText="1"/>
      <protection locked="0"/>
    </xf>
    <xf numFmtId="3" fontId="46" fillId="0" borderId="23" xfId="16" applyNumberFormat="1" applyFont="1" applyBorder="1" applyAlignment="1">
      <alignment horizontal="center" vertical="top" wrapText="1"/>
    </xf>
    <xf numFmtId="0" fontId="9" fillId="0" borderId="0" xfId="16" applyFont="1" applyAlignment="1">
      <alignment horizontal="justify" vertical="top" wrapText="1"/>
    </xf>
    <xf numFmtId="9" fontId="51" fillId="0" borderId="0" xfId="19" applyFont="1" applyFill="1" applyAlignment="1">
      <alignment horizontal="center" vertical="top" wrapText="1"/>
    </xf>
    <xf numFmtId="9" fontId="46" fillId="0" borderId="0" xfId="19" applyFont="1" applyFill="1" applyAlignment="1">
      <alignment horizontal="center" vertical="top" wrapText="1"/>
    </xf>
    <xf numFmtId="0" fontId="48" fillId="8" borderId="7" xfId="16" applyFont="1" applyFill="1" applyBorder="1" applyAlignment="1">
      <alignment horizontal="right" vertical="top" wrapText="1"/>
    </xf>
    <xf numFmtId="3" fontId="48" fillId="8" borderId="7" xfId="16" applyNumberFormat="1" applyFont="1" applyFill="1" applyBorder="1" applyAlignment="1">
      <alignment horizontal="center" vertical="top" wrapText="1"/>
    </xf>
    <xf numFmtId="3" fontId="48" fillId="0" borderId="7" xfId="16" applyNumberFormat="1" applyFont="1" applyBorder="1" applyAlignment="1">
      <alignment horizontal="center" vertical="top" wrapText="1"/>
    </xf>
    <xf numFmtId="0" fontId="48" fillId="0" borderId="0" xfId="16" applyFont="1" applyAlignment="1">
      <alignment horizontal="justify" vertical="top" wrapText="1"/>
    </xf>
    <xf numFmtId="3" fontId="48" fillId="0" borderId="0" xfId="16" applyNumberFormat="1" applyFont="1" applyAlignment="1">
      <alignment horizontal="center" vertical="top" wrapText="1"/>
    </xf>
    <xf numFmtId="0" fontId="9" fillId="0" borderId="4" xfId="16" applyFont="1" applyBorder="1" applyAlignment="1">
      <alignment horizontal="justify" vertical="top" wrapText="1"/>
    </xf>
    <xf numFmtId="0" fontId="46" fillId="0" borderId="4" xfId="16" applyFont="1" applyBorder="1" applyAlignment="1">
      <alignment horizontal="center" vertical="top" wrapText="1"/>
    </xf>
    <xf numFmtId="164" fontId="46" fillId="0" borderId="4" xfId="19" applyNumberFormat="1" applyFont="1" applyFill="1" applyBorder="1" applyAlignment="1">
      <alignment horizontal="center" vertical="top" wrapText="1"/>
    </xf>
    <xf numFmtId="3" fontId="46" fillId="6" borderId="23" xfId="17" applyNumberFormat="1" applyFont="1" applyFill="1" applyBorder="1" applyAlignment="1" applyProtection="1">
      <alignment horizontal="center" vertical="center"/>
      <protection locked="0"/>
    </xf>
    <xf numFmtId="3" fontId="46" fillId="6" borderId="23" xfId="18" applyNumberFormat="1" applyFont="1" applyFill="1" applyBorder="1" applyAlignment="1" applyProtection="1">
      <alignment horizontal="center" vertical="center"/>
      <protection locked="0"/>
    </xf>
    <xf numFmtId="173" fontId="0" fillId="0" borderId="0" xfId="15" applyFont="1"/>
    <xf numFmtId="0" fontId="28" fillId="9" borderId="2" xfId="16" applyFont="1" applyFill="1" applyBorder="1" applyAlignment="1">
      <alignment horizontal="justify" vertical="center" wrapText="1"/>
    </xf>
    <xf numFmtId="3" fontId="47" fillId="9" borderId="7" xfId="16" applyNumberFormat="1" applyFont="1" applyFill="1" applyBorder="1" applyAlignment="1">
      <alignment horizontal="center" vertical="center" wrapText="1"/>
    </xf>
    <xf numFmtId="0" fontId="46" fillId="0" borderId="0" xfId="16" applyFont="1" applyAlignment="1">
      <alignment horizontal="center" vertical="top" wrapText="1"/>
    </xf>
    <xf numFmtId="0" fontId="25" fillId="0" borderId="0" xfId="16" applyFont="1"/>
    <xf numFmtId="0" fontId="52" fillId="0" borderId="0" xfId="16" applyFont="1"/>
    <xf numFmtId="3" fontId="52" fillId="0" borderId="0" xfId="16" applyNumberFormat="1" applyFont="1"/>
    <xf numFmtId="0" fontId="53" fillId="13" borderId="0" xfId="0" applyFont="1" applyFill="1"/>
    <xf numFmtId="0" fontId="0" fillId="14" borderId="34" xfId="0" applyFill="1" applyBorder="1"/>
    <xf numFmtId="0" fontId="10" fillId="4" borderId="0" xfId="0" applyFont="1" applyFill="1" applyAlignment="1">
      <alignment horizontal="center" vertical="center"/>
    </xf>
    <xf numFmtId="0" fontId="0" fillId="19" borderId="7" xfId="0" applyFill="1" applyBorder="1" applyAlignment="1">
      <alignment horizontal="center" vertical="center" wrapText="1"/>
    </xf>
    <xf numFmtId="0" fontId="1" fillId="20" borderId="0" xfId="20" applyFill="1"/>
    <xf numFmtId="0" fontId="53" fillId="0" borderId="0" xfId="0" applyFont="1"/>
    <xf numFmtId="0" fontId="53" fillId="0" borderId="0" xfId="0" applyFont="1" applyAlignment="1">
      <alignment wrapText="1"/>
    </xf>
    <xf numFmtId="0" fontId="58" fillId="0" borderId="0" xfId="0" applyFont="1"/>
    <xf numFmtId="0" fontId="13" fillId="0" borderId="1" xfId="0" applyFont="1" applyBorder="1"/>
    <xf numFmtId="0" fontId="0" fillId="15" borderId="0" xfId="0" applyFill="1"/>
    <xf numFmtId="0" fontId="53" fillId="23" borderId="0" xfId="0" applyFont="1" applyFill="1" applyAlignment="1">
      <alignment wrapText="1"/>
    </xf>
    <xf numFmtId="0" fontId="0" fillId="19" borderId="0" xfId="0" applyFill="1"/>
    <xf numFmtId="0" fontId="53" fillId="22" borderId="0" xfId="0" applyFont="1" applyFill="1"/>
    <xf numFmtId="0" fontId="0" fillId="16" borderId="0" xfId="0" applyFill="1"/>
    <xf numFmtId="0" fontId="53" fillId="24" borderId="0" xfId="0" applyFont="1" applyFill="1" applyAlignment="1">
      <alignment wrapText="1"/>
    </xf>
    <xf numFmtId="0" fontId="0" fillId="25" borderId="0" xfId="0" applyFill="1"/>
    <xf numFmtId="0" fontId="0" fillId="19" borderId="0" xfId="0" applyFill="1" applyAlignment="1">
      <alignment vertical="center"/>
    </xf>
    <xf numFmtId="0" fontId="0" fillId="19" borderId="0" xfId="0" applyFill="1" applyAlignment="1">
      <alignment wrapText="1"/>
    </xf>
    <xf numFmtId="0" fontId="1" fillId="25" borderId="0" xfId="20" applyFill="1"/>
    <xf numFmtId="0" fontId="0" fillId="15" borderId="0" xfId="0" applyFill="1" applyAlignment="1">
      <alignment wrapText="1"/>
    </xf>
    <xf numFmtId="0" fontId="1" fillId="16" borderId="0" xfId="20" applyFill="1" applyAlignment="1">
      <alignment vertical="center"/>
    </xf>
    <xf numFmtId="0" fontId="1" fillId="16" borderId="0" xfId="20" applyFill="1"/>
    <xf numFmtId="0" fontId="2" fillId="16" borderId="0" xfId="20" applyFont="1" applyFill="1" applyAlignment="1">
      <alignment vertical="center"/>
    </xf>
    <xf numFmtId="0" fontId="0" fillId="25" borderId="0" xfId="0" applyFill="1" applyAlignment="1">
      <alignment vertical="center"/>
    </xf>
    <xf numFmtId="0" fontId="2" fillId="25" borderId="0" xfId="0" applyFont="1" applyFill="1" applyAlignment="1">
      <alignment vertical="center"/>
    </xf>
    <xf numFmtId="0" fontId="0" fillId="25" borderId="0" xfId="0" applyFill="1" applyAlignment="1">
      <alignment vertical="center" wrapText="1"/>
    </xf>
    <xf numFmtId="0" fontId="1" fillId="21" borderId="0" xfId="20" applyFill="1"/>
    <xf numFmtId="0" fontId="0" fillId="21" borderId="0" xfId="0" applyFill="1" applyAlignment="1">
      <alignment wrapText="1"/>
    </xf>
    <xf numFmtId="0" fontId="13" fillId="0" borderId="33" xfId="0" applyFont="1" applyBorder="1" applyAlignment="1">
      <alignment wrapText="1"/>
    </xf>
    <xf numFmtId="0" fontId="21" fillId="0" borderId="41" xfId="0" applyFont="1" applyBorder="1"/>
    <xf numFmtId="0" fontId="0" fillId="27" borderId="0" xfId="0" applyFill="1"/>
    <xf numFmtId="0" fontId="13" fillId="0" borderId="33" xfId="0" applyFont="1" applyBorder="1"/>
    <xf numFmtId="0" fontId="0" fillId="0" borderId="0" xfId="0" applyAlignment="1">
      <alignment wrapText="1"/>
    </xf>
    <xf numFmtId="0" fontId="0" fillId="0" borderId="34" xfId="0" applyBorder="1"/>
    <xf numFmtId="0" fontId="53" fillId="13" borderId="34" xfId="0" applyFont="1" applyFill="1" applyBorder="1"/>
    <xf numFmtId="0" fontId="0" fillId="16" borderId="46" xfId="0" applyFill="1" applyBorder="1" applyAlignment="1">
      <alignment horizontal="center" vertical="center" wrapText="1"/>
    </xf>
    <xf numFmtId="165" fontId="0" fillId="6" borderId="47" xfId="0" applyNumberFormat="1" applyFill="1" applyBorder="1" applyAlignment="1" applyProtection="1">
      <alignment vertical="center" wrapText="1"/>
      <protection locked="0"/>
    </xf>
    <xf numFmtId="165" fontId="0" fillId="6" borderId="33" xfId="0" applyNumberFormat="1" applyFill="1" applyBorder="1" applyAlignment="1" applyProtection="1">
      <alignment vertical="center" wrapText="1"/>
      <protection locked="0"/>
    </xf>
    <xf numFmtId="0" fontId="0" fillId="19" borderId="49" xfId="0" applyFill="1" applyBorder="1" applyAlignment="1">
      <alignment horizontal="center" vertical="center" wrapText="1"/>
    </xf>
    <xf numFmtId="0" fontId="0" fillId="19" borderId="50" xfId="0" applyFill="1" applyBorder="1" applyAlignment="1">
      <alignment horizontal="center" vertical="center" wrapText="1"/>
    </xf>
    <xf numFmtId="0" fontId="0" fillId="19" borderId="51" xfId="0" applyFill="1" applyBorder="1" applyAlignment="1">
      <alignment horizontal="center" vertical="center" wrapText="1"/>
    </xf>
    <xf numFmtId="0" fontId="8" fillId="28" borderId="0" xfId="0" applyFont="1" applyFill="1"/>
    <xf numFmtId="0" fontId="8" fillId="0" borderId="16" xfId="0" applyFont="1" applyBorder="1" applyAlignment="1">
      <alignment horizontal="left" vertical="center"/>
    </xf>
    <xf numFmtId="169" fontId="9" fillId="6" borderId="1" xfId="2" applyFont="1" applyFill="1" applyBorder="1" applyProtection="1">
      <protection locked="0"/>
    </xf>
    <xf numFmtId="0" fontId="9" fillId="0" borderId="33" xfId="0" applyFont="1" applyBorder="1"/>
    <xf numFmtId="169" fontId="42" fillId="0" borderId="1" xfId="2" applyFont="1" applyBorder="1"/>
    <xf numFmtId="169" fontId="9" fillId="0" borderId="1" xfId="2" applyFont="1" applyBorder="1"/>
    <xf numFmtId="169" fontId="42" fillId="8" borderId="1" xfId="2" applyFont="1" applyFill="1" applyBorder="1"/>
    <xf numFmtId="0" fontId="42" fillId="0" borderId="33" xfId="0" applyFont="1" applyBorder="1"/>
    <xf numFmtId="0" fontId="9" fillId="14" borderId="33" xfId="0" applyFont="1" applyFill="1" applyBorder="1"/>
    <xf numFmtId="0" fontId="25" fillId="8" borderId="1" xfId="0" applyFont="1" applyFill="1" applyBorder="1" applyAlignment="1">
      <alignment horizontal="center" vertical="center" wrapText="1"/>
    </xf>
    <xf numFmtId="0" fontId="9" fillId="14" borderId="45" xfId="0" applyFont="1" applyFill="1" applyBorder="1"/>
    <xf numFmtId="0" fontId="9" fillId="0" borderId="45" xfId="0" applyFont="1" applyBorder="1"/>
    <xf numFmtId="0" fontId="42" fillId="0" borderId="45" xfId="0" applyFont="1" applyBorder="1"/>
    <xf numFmtId="0" fontId="25" fillId="8" borderId="33" xfId="0" applyFont="1" applyFill="1" applyBorder="1" applyAlignment="1">
      <alignment horizontal="center" vertical="center" wrapText="1"/>
    </xf>
    <xf numFmtId="0" fontId="60" fillId="15" borderId="33" xfId="0" applyFont="1" applyFill="1" applyBorder="1" applyAlignment="1">
      <alignment wrapText="1"/>
    </xf>
    <xf numFmtId="3" fontId="46" fillId="15" borderId="23" xfId="16" applyNumberFormat="1" applyFont="1" applyFill="1" applyBorder="1" applyAlignment="1" applyProtection="1">
      <alignment horizontal="center" vertical="top" wrapText="1"/>
      <protection locked="0"/>
    </xf>
    <xf numFmtId="0" fontId="48" fillId="0" borderId="58" xfId="16" applyFont="1" applyBorder="1" applyAlignment="1">
      <alignment horizontal="right" vertical="top" wrapText="1"/>
    </xf>
    <xf numFmtId="1" fontId="48" fillId="0" borderId="58" xfId="16" applyNumberFormat="1" applyFont="1" applyBorder="1" applyAlignment="1">
      <alignment horizontal="center" vertical="top" wrapText="1"/>
    </xf>
    <xf numFmtId="0" fontId="65" fillId="20" borderId="0" xfId="20" applyFont="1" applyFill="1" applyAlignment="1">
      <alignment horizontal="left" vertical="center"/>
    </xf>
    <xf numFmtId="0" fontId="1" fillId="15" borderId="59" xfId="20" applyFill="1" applyBorder="1" applyAlignment="1" applyProtection="1">
      <alignment horizontal="left"/>
      <protection locked="0"/>
    </xf>
    <xf numFmtId="0" fontId="65" fillId="20" borderId="0" xfId="20" applyFont="1" applyFill="1" applyAlignment="1">
      <alignment horizontal="right" vertical="center"/>
    </xf>
    <xf numFmtId="0" fontId="65" fillId="20" borderId="0" xfId="20" applyFont="1" applyFill="1" applyAlignment="1">
      <alignment vertical="center" wrapText="1"/>
    </xf>
    <xf numFmtId="0" fontId="1" fillId="20" borderId="0" xfId="20" applyFill="1" applyAlignment="1">
      <alignment vertical="center"/>
    </xf>
    <xf numFmtId="0" fontId="1" fillId="20" borderId="0" xfId="20" applyFill="1" applyAlignment="1">
      <alignment horizontal="left" vertical="center"/>
    </xf>
    <xf numFmtId="0" fontId="1" fillId="20" borderId="0" xfId="20" applyFill="1" applyAlignment="1">
      <alignment horizontal="left" vertical="center" wrapText="1"/>
    </xf>
    <xf numFmtId="0" fontId="1" fillId="20" borderId="0" xfId="20" applyFill="1" applyAlignment="1">
      <alignment horizontal="left"/>
    </xf>
    <xf numFmtId="0" fontId="54" fillId="32" borderId="63" xfId="20" applyFont="1" applyFill="1" applyBorder="1" applyAlignment="1">
      <alignment horizontal="center" vertical="center" wrapText="1"/>
    </xf>
    <xf numFmtId="0" fontId="54" fillId="32" borderId="64" xfId="20" applyFont="1" applyFill="1" applyBorder="1" applyAlignment="1">
      <alignment horizontal="center" vertical="center" wrapText="1"/>
    </xf>
    <xf numFmtId="0" fontId="54" fillId="32" borderId="65" xfId="20" applyFont="1" applyFill="1" applyBorder="1" applyAlignment="1">
      <alignment horizontal="center" vertical="center" wrapText="1"/>
    </xf>
    <xf numFmtId="175" fontId="1" fillId="15" borderId="66" xfId="20" applyNumberFormat="1" applyFill="1" applyBorder="1" applyAlignment="1" applyProtection="1">
      <alignment horizontal="left"/>
      <protection locked="0"/>
    </xf>
    <xf numFmtId="0" fontId="1" fillId="15" borderId="67" xfId="20" applyFill="1" applyBorder="1" applyAlignment="1" applyProtection="1">
      <alignment horizontal="left"/>
      <protection locked="0"/>
    </xf>
    <xf numFmtId="0" fontId="1" fillId="15" borderId="68" xfId="20" applyFill="1" applyBorder="1" applyAlignment="1" applyProtection="1">
      <alignment horizontal="left"/>
      <protection locked="0"/>
    </xf>
    <xf numFmtId="44" fontId="1" fillId="15" borderId="69" xfId="20" applyNumberFormat="1" applyFill="1" applyBorder="1" applyAlignment="1" applyProtection="1">
      <alignment horizontal="left"/>
      <protection locked="0"/>
    </xf>
    <xf numFmtId="0" fontId="1" fillId="15" borderId="70" xfId="20" applyFill="1" applyBorder="1" applyAlignment="1" applyProtection="1">
      <alignment horizontal="left"/>
      <protection locked="0"/>
    </xf>
    <xf numFmtId="44" fontId="1" fillId="15" borderId="71" xfId="20" applyNumberFormat="1" applyFill="1" applyBorder="1" applyAlignment="1" applyProtection="1">
      <alignment horizontal="left"/>
      <protection locked="0"/>
    </xf>
    <xf numFmtId="0" fontId="67" fillId="33" borderId="72" xfId="20" applyFont="1" applyFill="1" applyBorder="1" applyAlignment="1">
      <alignment horizontal="right"/>
    </xf>
    <xf numFmtId="44" fontId="68" fillId="33" borderId="73" xfId="20" applyNumberFormat="1" applyFont="1" applyFill="1" applyBorder="1"/>
    <xf numFmtId="44" fontId="68" fillId="33" borderId="74" xfId="20" applyNumberFormat="1" applyFont="1" applyFill="1" applyBorder="1"/>
    <xf numFmtId="0" fontId="1" fillId="20" borderId="0" xfId="20" applyFill="1" applyAlignment="1">
      <alignment vertical="top"/>
    </xf>
    <xf numFmtId="0" fontId="69" fillId="20" borderId="0" xfId="20" applyFont="1" applyFill="1" applyAlignment="1">
      <alignment vertical="top" wrapText="1"/>
    </xf>
    <xf numFmtId="0" fontId="65" fillId="20" borderId="0" xfId="20" applyFont="1" applyFill="1" applyAlignment="1">
      <alignment horizontal="center" vertical="center"/>
    </xf>
    <xf numFmtId="0" fontId="1" fillId="20" borderId="0" xfId="20" applyFill="1" applyAlignment="1">
      <alignment horizontal="left" vertical="center" indent="15"/>
    </xf>
    <xf numFmtId="14" fontId="1" fillId="15" borderId="59" xfId="20" applyNumberFormat="1" applyFill="1" applyBorder="1" applyAlignment="1" applyProtection="1">
      <alignment horizontal="center"/>
      <protection locked="0"/>
    </xf>
    <xf numFmtId="0" fontId="57" fillId="20" borderId="0" xfId="21" applyFill="1" applyAlignment="1">
      <alignment horizontal="left" vertical="center" indent="15"/>
    </xf>
    <xf numFmtId="0" fontId="1" fillId="20" borderId="75" xfId="20" applyFill="1" applyBorder="1"/>
    <xf numFmtId="0" fontId="65" fillId="20" borderId="75" xfId="20" applyFont="1" applyFill="1" applyBorder="1" applyAlignment="1">
      <alignment horizontal="right" vertical="center"/>
    </xf>
    <xf numFmtId="14" fontId="1" fillId="20" borderId="75" xfId="20" applyNumberFormat="1" applyFill="1" applyBorder="1" applyAlignment="1" applyProtection="1">
      <alignment horizontal="center"/>
      <protection locked="0"/>
    </xf>
    <xf numFmtId="0" fontId="57" fillId="20" borderId="0" xfId="21" applyFill="1" applyAlignment="1">
      <alignment horizontal="left"/>
    </xf>
    <xf numFmtId="0" fontId="70" fillId="20" borderId="0" xfId="20" applyFont="1" applyFill="1" applyAlignment="1">
      <alignment horizontal="left" vertical="center"/>
    </xf>
    <xf numFmtId="0" fontId="71" fillId="20" borderId="0" xfId="20" applyFont="1" applyFill="1" applyAlignment="1">
      <alignment horizontal="right"/>
    </xf>
    <xf numFmtId="0" fontId="71" fillId="20" borderId="0" xfId="20" applyFont="1" applyFill="1"/>
    <xf numFmtId="0" fontId="72" fillId="20" borderId="0" xfId="0" applyFont="1" applyFill="1"/>
    <xf numFmtId="0" fontId="73" fillId="20" borderId="0" xfId="0" applyFont="1" applyFill="1" applyAlignment="1">
      <alignment horizontal="left" vertical="center"/>
    </xf>
    <xf numFmtId="0" fontId="72" fillId="15" borderId="59" xfId="0" applyFont="1" applyFill="1" applyBorder="1" applyAlignment="1" applyProtection="1">
      <alignment horizontal="left"/>
      <protection locked="0"/>
    </xf>
    <xf numFmtId="0" fontId="73" fillId="20" borderId="0" xfId="0" applyFont="1" applyFill="1" applyAlignment="1">
      <alignment horizontal="center" vertical="center"/>
    </xf>
    <xf numFmtId="0" fontId="72" fillId="20" borderId="0" xfId="0" applyFont="1" applyFill="1" applyAlignment="1">
      <alignment vertical="center"/>
    </xf>
    <xf numFmtId="0" fontId="72" fillId="20" borderId="0" xfId="0" applyFont="1" applyFill="1" applyAlignment="1">
      <alignment horizontal="left" vertical="center"/>
    </xf>
    <xf numFmtId="0" fontId="72" fillId="20" borderId="0" xfId="0" applyFont="1" applyFill="1" applyAlignment="1">
      <alignment horizontal="left" vertical="center" wrapText="1"/>
    </xf>
    <xf numFmtId="0" fontId="76" fillId="20" borderId="0" xfId="0" applyFont="1" applyFill="1"/>
    <xf numFmtId="0" fontId="72" fillId="20" borderId="0" xfId="0" applyFont="1" applyFill="1" applyAlignment="1">
      <alignment horizontal="left"/>
    </xf>
    <xf numFmtId="0" fontId="72" fillId="20" borderId="0" xfId="0" applyFont="1" applyFill="1" applyAlignment="1">
      <alignment horizontal="center" vertical="center"/>
    </xf>
    <xf numFmtId="0" fontId="72" fillId="20" borderId="0" xfId="0" applyFont="1" applyFill="1" applyAlignment="1">
      <alignment horizontal="left" wrapText="1"/>
    </xf>
    <xf numFmtId="0" fontId="72" fillId="20" borderId="0" xfId="0" applyFont="1" applyFill="1" applyAlignment="1">
      <alignment horizontal="left" vertical="center" indent="15"/>
    </xf>
    <xf numFmtId="0" fontId="73" fillId="20" borderId="0" xfId="0" applyFont="1" applyFill="1" applyAlignment="1">
      <alignment horizontal="right" vertical="center"/>
    </xf>
    <xf numFmtId="14" fontId="72" fillId="15" borderId="59" xfId="0" applyNumberFormat="1" applyFont="1" applyFill="1" applyBorder="1" applyAlignment="1" applyProtection="1">
      <alignment horizontal="center"/>
      <protection locked="0"/>
    </xf>
    <xf numFmtId="0" fontId="77" fillId="20" borderId="0" xfId="21" applyFont="1" applyFill="1" applyAlignment="1">
      <alignment horizontal="left" vertical="center" indent="15"/>
    </xf>
    <xf numFmtId="0" fontId="72" fillId="20" borderId="75" xfId="0" applyFont="1" applyFill="1" applyBorder="1"/>
    <xf numFmtId="0" fontId="73" fillId="20" borderId="75" xfId="0" applyFont="1" applyFill="1" applyBorder="1" applyAlignment="1">
      <alignment horizontal="right" vertical="center"/>
    </xf>
    <xf numFmtId="14" fontId="72" fillId="20" borderId="75" xfId="0" applyNumberFormat="1" applyFont="1" applyFill="1" applyBorder="1" applyAlignment="1" applyProtection="1">
      <alignment horizontal="center"/>
      <protection locked="0"/>
    </xf>
    <xf numFmtId="0" fontId="9" fillId="4" borderId="0" xfId="0" applyFont="1" applyFill="1" applyAlignment="1">
      <alignment wrapText="1"/>
    </xf>
    <xf numFmtId="0" fontId="11" fillId="4" borderId="0" xfId="0" applyFont="1" applyFill="1" applyAlignment="1">
      <alignment horizontal="center" vertical="center"/>
    </xf>
    <xf numFmtId="0" fontId="13" fillId="15" borderId="41" xfId="0" applyFont="1" applyFill="1" applyBorder="1" applyProtection="1">
      <protection locked="0"/>
    </xf>
    <xf numFmtId="0" fontId="0" fillId="15" borderId="33" xfId="0" applyFill="1" applyBorder="1" applyProtection="1">
      <protection locked="0"/>
    </xf>
    <xf numFmtId="0" fontId="8" fillId="29" borderId="0" xfId="0" applyFont="1" applyFill="1" applyProtection="1">
      <protection locked="0"/>
    </xf>
    <xf numFmtId="0" fontId="9" fillId="15" borderId="33" xfId="0" applyFont="1" applyFill="1" applyBorder="1" applyProtection="1">
      <protection locked="0"/>
    </xf>
    <xf numFmtId="0" fontId="9" fillId="15" borderId="45" xfId="0" applyFont="1" applyFill="1" applyBorder="1" applyProtection="1">
      <protection locked="0"/>
    </xf>
    <xf numFmtId="0" fontId="38" fillId="0" borderId="0" xfId="0" applyFont="1" applyAlignment="1">
      <alignment vertical="center" wrapText="1"/>
    </xf>
    <xf numFmtId="0" fontId="25" fillId="0" borderId="0" xfId="0" applyFont="1" applyAlignment="1">
      <alignment horizontal="center" vertical="center" wrapText="1"/>
    </xf>
    <xf numFmtId="169" fontId="27" fillId="0" borderId="0" xfId="0" applyNumberFormat="1" applyFont="1" applyAlignment="1">
      <alignment horizontal="right" vertical="center"/>
    </xf>
    <xf numFmtId="0" fontId="25" fillId="8" borderId="33" xfId="0" applyFont="1" applyFill="1" applyBorder="1" applyAlignment="1">
      <alignment horizontal="left" vertical="center"/>
    </xf>
    <xf numFmtId="0" fontId="25" fillId="8" borderId="33" xfId="0" applyFont="1" applyFill="1" applyBorder="1" applyAlignment="1">
      <alignment horizontal="center" vertical="center"/>
    </xf>
    <xf numFmtId="0" fontId="8" fillId="0" borderId="33" xfId="0" applyFont="1" applyBorder="1" applyAlignment="1">
      <alignment horizontal="left" vertical="center"/>
    </xf>
    <xf numFmtId="169" fontId="8" fillId="0" borderId="33" xfId="0" applyNumberFormat="1" applyFont="1" applyBorder="1" applyAlignment="1">
      <alignment horizontal="right" vertical="center"/>
    </xf>
    <xf numFmtId="169" fontId="27" fillId="0" borderId="33" xfId="0" applyNumberFormat="1" applyFont="1" applyBorder="1" applyAlignment="1">
      <alignment horizontal="right" vertical="center"/>
    </xf>
    <xf numFmtId="169" fontId="25" fillId="8" borderId="33" xfId="0" applyNumberFormat="1" applyFont="1" applyFill="1" applyBorder="1" applyAlignment="1">
      <alignment horizontal="right" vertical="center"/>
    </xf>
    <xf numFmtId="169" fontId="38" fillId="0" borderId="0" xfId="0" applyNumberFormat="1" applyFont="1" applyAlignment="1">
      <alignment horizontal="left" vertical="center"/>
    </xf>
    <xf numFmtId="0" fontId="0" fillId="30" borderId="0" xfId="0" applyFill="1"/>
    <xf numFmtId="0" fontId="0" fillId="30" borderId="0" xfId="0" applyFill="1" applyAlignment="1">
      <alignment wrapText="1"/>
    </xf>
    <xf numFmtId="0" fontId="0" fillId="15" borderId="41" xfId="0" applyFill="1" applyBorder="1" applyAlignment="1" applyProtection="1">
      <alignment wrapText="1"/>
      <protection locked="0"/>
    </xf>
    <xf numFmtId="0" fontId="0" fillId="15" borderId="41" xfId="0" applyFill="1" applyBorder="1" applyProtection="1">
      <protection locked="0"/>
    </xf>
    <xf numFmtId="3" fontId="46" fillId="6" borderId="76" xfId="16" applyNumberFormat="1" applyFont="1" applyFill="1" applyBorder="1" applyAlignment="1" applyProtection="1">
      <alignment horizontal="center" vertical="top" wrapText="1"/>
      <protection locked="0"/>
    </xf>
    <xf numFmtId="3" fontId="46" fillId="6" borderId="76" xfId="17" applyNumberFormat="1" applyFont="1" applyFill="1" applyBorder="1" applyAlignment="1" applyProtection="1">
      <alignment horizontal="center" vertical="center"/>
      <protection locked="0"/>
    </xf>
    <xf numFmtId="0" fontId="12" fillId="5" borderId="0" xfId="0" applyFont="1" applyFill="1" applyAlignment="1">
      <alignment horizontal="left" vertical="center"/>
    </xf>
    <xf numFmtId="0" fontId="12" fillId="0" borderId="0" xfId="0" applyFont="1" applyAlignment="1">
      <alignment vertical="center"/>
    </xf>
    <xf numFmtId="0" fontId="24" fillId="6" borderId="2" xfId="0" applyFont="1" applyFill="1" applyBorder="1" applyAlignment="1" applyProtection="1">
      <alignment horizontal="left" wrapText="1"/>
      <protection locked="0"/>
    </xf>
    <xf numFmtId="165" fontId="0" fillId="6" borderId="52" xfId="0" applyNumberFormat="1" applyFill="1" applyBorder="1" applyAlignment="1" applyProtection="1">
      <alignment vertical="center" wrapText="1"/>
      <protection locked="0"/>
    </xf>
    <xf numFmtId="165" fontId="0" fillId="6" borderId="53" xfId="0" applyNumberFormat="1" applyFill="1" applyBorder="1" applyAlignment="1" applyProtection="1">
      <alignment vertical="center" wrapText="1"/>
      <protection locked="0"/>
    </xf>
    <xf numFmtId="0" fontId="24" fillId="6" borderId="81" xfId="0" applyFont="1" applyFill="1" applyBorder="1" applyAlignment="1" applyProtection="1">
      <alignment vertical="center" wrapText="1"/>
      <protection locked="0"/>
    </xf>
    <xf numFmtId="165" fontId="0" fillId="6" borderId="4" xfId="0" applyNumberFormat="1" applyFill="1" applyBorder="1" applyAlignment="1" applyProtection="1">
      <alignment vertical="center" wrapText="1"/>
      <protection locked="0"/>
    </xf>
    <xf numFmtId="165" fontId="0" fillId="6" borderId="49" xfId="0" applyNumberFormat="1" applyFill="1" applyBorder="1" applyAlignment="1" applyProtection="1">
      <alignment vertical="center" wrapText="1"/>
      <protection locked="0"/>
    </xf>
    <xf numFmtId="165" fontId="0" fillId="6" borderId="50" xfId="0" applyNumberFormat="1" applyFill="1" applyBorder="1" applyAlignment="1" applyProtection="1">
      <alignment vertical="center" wrapText="1"/>
      <protection locked="0"/>
    </xf>
    <xf numFmtId="165" fontId="0" fillId="6" borderId="51" xfId="0" applyNumberFormat="1" applyFill="1" applyBorder="1" applyAlignment="1" applyProtection="1">
      <alignment vertical="center" wrapText="1"/>
      <protection locked="0"/>
    </xf>
    <xf numFmtId="0" fontId="24" fillId="6" borderId="82" xfId="0" applyFont="1" applyFill="1" applyBorder="1" applyAlignment="1" applyProtection="1">
      <alignment vertical="center" wrapText="1"/>
      <protection locked="0"/>
    </xf>
    <xf numFmtId="0" fontId="13" fillId="0" borderId="83" xfId="0" applyFont="1" applyBorder="1" applyAlignment="1">
      <alignment horizontal="left" vertical="center"/>
    </xf>
    <xf numFmtId="165" fontId="13" fillId="16" borderId="84" xfId="0" applyNumberFormat="1" applyFont="1" applyFill="1" applyBorder="1" applyAlignment="1">
      <alignment horizontal="right" vertical="center"/>
    </xf>
    <xf numFmtId="165" fontId="13" fillId="19" borderId="54" xfId="0" applyNumberFormat="1" applyFont="1" applyFill="1" applyBorder="1" applyAlignment="1">
      <alignment horizontal="right" vertical="center"/>
    </xf>
    <xf numFmtId="165" fontId="13" fillId="19" borderId="55" xfId="0" applyNumberFormat="1" applyFont="1" applyFill="1" applyBorder="1" applyAlignment="1">
      <alignment horizontal="right" vertical="center"/>
    </xf>
    <xf numFmtId="165" fontId="13" fillId="19" borderId="56" xfId="0" applyNumberFormat="1" applyFont="1" applyFill="1" applyBorder="1" applyAlignment="1">
      <alignment horizontal="right" vertical="center"/>
    </xf>
    <xf numFmtId="0" fontId="13" fillId="0" borderId="9" xfId="0" applyFont="1" applyBorder="1" applyAlignment="1">
      <alignment horizontal="left" vertical="center"/>
    </xf>
    <xf numFmtId="165" fontId="13" fillId="16" borderId="48" xfId="0" applyNumberFormat="1" applyFont="1" applyFill="1" applyBorder="1" applyAlignment="1">
      <alignment horizontal="right" vertical="center"/>
    </xf>
    <xf numFmtId="0" fontId="9" fillId="4" borderId="88" xfId="0" applyFont="1" applyFill="1" applyBorder="1"/>
    <xf numFmtId="166" fontId="8" fillId="6" borderId="11" xfId="0" applyNumberFormat="1" applyFont="1" applyFill="1" applyBorder="1" applyProtection="1">
      <protection locked="0"/>
    </xf>
    <xf numFmtId="0" fontId="18" fillId="7" borderId="88" xfId="0" applyFont="1" applyFill="1" applyBorder="1"/>
    <xf numFmtId="0" fontId="18" fillId="7" borderId="89" xfId="0" applyFont="1" applyFill="1" applyBorder="1"/>
    <xf numFmtId="166" fontId="18" fillId="7" borderId="11" xfId="0" applyNumberFormat="1" applyFont="1" applyFill="1" applyBorder="1"/>
    <xf numFmtId="164" fontId="18" fillId="7" borderId="11" xfId="3" applyNumberFormat="1" applyFont="1" applyFill="1" applyBorder="1" applyAlignment="1">
      <alignment horizontal="right" indent="1"/>
    </xf>
    <xf numFmtId="167" fontId="8" fillId="6" borderId="11" xfId="1" applyNumberFormat="1" applyFont="1" applyFill="1" applyBorder="1" applyProtection="1">
      <protection locked="0"/>
    </xf>
    <xf numFmtId="167" fontId="18" fillId="7" borderId="11" xfId="1" applyNumberFormat="1" applyFont="1" applyFill="1" applyBorder="1"/>
    <xf numFmtId="0" fontId="86" fillId="4" borderId="0" xfId="0" applyFont="1" applyFill="1"/>
    <xf numFmtId="0" fontId="13" fillId="0" borderId="90" xfId="0" applyFont="1" applyBorder="1" applyAlignment="1">
      <alignment horizontal="center" vertical="center" wrapText="1"/>
    </xf>
    <xf numFmtId="0" fontId="0" fillId="16" borderId="91" xfId="0" applyFill="1" applyBorder="1" applyAlignment="1">
      <alignment horizontal="center" vertical="center" wrapText="1"/>
    </xf>
    <xf numFmtId="0" fontId="0" fillId="19" borderId="92" xfId="0" applyFill="1" applyBorder="1" applyAlignment="1">
      <alignment horizontal="center" vertical="center" wrapText="1"/>
    </xf>
    <xf numFmtId="0" fontId="0" fillId="19" borderId="93" xfId="0" applyFill="1" applyBorder="1" applyAlignment="1">
      <alignment horizontal="center" vertical="center" wrapText="1"/>
    </xf>
    <xf numFmtId="165" fontId="8" fillId="19" borderId="93" xfId="0" applyNumberFormat="1" applyFont="1" applyFill="1" applyBorder="1" applyAlignment="1">
      <alignment horizontal="center" vertical="center" wrapText="1"/>
    </xf>
    <xf numFmtId="165" fontId="8" fillId="19" borderId="94" xfId="0" applyNumberFormat="1" applyFont="1" applyFill="1" applyBorder="1" applyAlignment="1">
      <alignment horizontal="center" vertical="center" wrapText="1"/>
    </xf>
    <xf numFmtId="0" fontId="24" fillId="6" borderId="7" xfId="0" applyFont="1" applyFill="1" applyBorder="1" applyAlignment="1" applyProtection="1">
      <alignment vertical="center" wrapText="1"/>
      <protection locked="0"/>
    </xf>
    <xf numFmtId="165" fontId="0" fillId="6" borderId="95" xfId="0" applyNumberFormat="1" applyFill="1" applyBorder="1" applyAlignment="1" applyProtection="1">
      <alignment vertical="center" wrapText="1"/>
      <protection locked="0"/>
    </xf>
    <xf numFmtId="165" fontId="0" fillId="6" borderId="96" xfId="0" applyNumberFormat="1" applyFill="1" applyBorder="1" applyAlignment="1" applyProtection="1">
      <alignment vertical="center" wrapText="1"/>
      <protection locked="0"/>
    </xf>
    <xf numFmtId="165" fontId="0" fillId="6" borderId="35" xfId="0" applyNumberFormat="1" applyFill="1" applyBorder="1" applyAlignment="1" applyProtection="1">
      <alignment vertical="center" wrapText="1"/>
      <protection locked="0"/>
    </xf>
    <xf numFmtId="0" fontId="13" fillId="0" borderId="98" xfId="0" applyFont="1" applyBorder="1"/>
    <xf numFmtId="165" fontId="13" fillId="16" borderId="99" xfId="0" applyNumberFormat="1" applyFont="1" applyFill="1" applyBorder="1"/>
    <xf numFmtId="165" fontId="13" fillId="19" borderId="100" xfId="0" applyNumberFormat="1" applyFont="1" applyFill="1" applyBorder="1"/>
    <xf numFmtId="165" fontId="13" fillId="19" borderId="34" xfId="0" applyNumberFormat="1" applyFont="1" applyFill="1" applyBorder="1"/>
    <xf numFmtId="165" fontId="0" fillId="6" borderId="45" xfId="0" applyNumberFormat="1" applyFill="1" applyBorder="1" applyAlignment="1" applyProtection="1">
      <alignment vertical="center" wrapText="1"/>
      <protection locked="0"/>
    </xf>
    <xf numFmtId="165" fontId="8" fillId="6" borderId="52" xfId="0" applyNumberFormat="1" applyFont="1" applyFill="1" applyBorder="1" applyAlignment="1" applyProtection="1">
      <alignment horizontal="right" indent="1"/>
      <protection locked="0"/>
    </xf>
    <xf numFmtId="164" fontId="8" fillId="6" borderId="53" xfId="3" applyNumberFormat="1" applyFont="1" applyFill="1" applyBorder="1" applyAlignment="1" applyProtection="1">
      <alignment horizontal="right" indent="1"/>
      <protection locked="0"/>
    </xf>
    <xf numFmtId="165" fontId="13" fillId="19" borderId="102" xfId="0" applyNumberFormat="1" applyFont="1" applyFill="1" applyBorder="1"/>
    <xf numFmtId="165" fontId="0" fillId="6" borderId="99" xfId="0" applyNumberFormat="1" applyFill="1" applyBorder="1" applyAlignment="1" applyProtection="1">
      <alignment vertical="center" wrapText="1"/>
      <protection locked="0"/>
    </xf>
    <xf numFmtId="165" fontId="0" fillId="6" borderId="54" xfId="0" applyNumberFormat="1" applyFill="1" applyBorder="1" applyAlignment="1" applyProtection="1">
      <alignment vertical="center" wrapText="1"/>
      <protection locked="0"/>
    </xf>
    <xf numFmtId="165" fontId="0" fillId="6" borderId="55" xfId="0" applyNumberFormat="1" applyFill="1" applyBorder="1" applyAlignment="1" applyProtection="1">
      <alignment vertical="center" wrapText="1"/>
      <protection locked="0"/>
    </xf>
    <xf numFmtId="165" fontId="13" fillId="16" borderId="48" xfId="0" applyNumberFormat="1" applyFont="1" applyFill="1" applyBorder="1"/>
    <xf numFmtId="165" fontId="13" fillId="19" borderId="103" xfId="0" applyNumberFormat="1" applyFont="1" applyFill="1" applyBorder="1"/>
    <xf numFmtId="165" fontId="13" fillId="19" borderId="104" xfId="0" applyNumberFormat="1" applyFont="1" applyFill="1" applyBorder="1"/>
    <xf numFmtId="165" fontId="13" fillId="19" borderId="105" xfId="0" applyNumberFormat="1" applyFont="1" applyFill="1" applyBorder="1"/>
    <xf numFmtId="165" fontId="13" fillId="19" borderId="106" xfId="0" applyNumberFormat="1" applyFont="1" applyFill="1" applyBorder="1"/>
    <xf numFmtId="165" fontId="13" fillId="19" borderId="107" xfId="0" applyNumberFormat="1" applyFont="1" applyFill="1" applyBorder="1"/>
    <xf numFmtId="165" fontId="13" fillId="19" borderId="108" xfId="0" applyNumberFormat="1" applyFont="1" applyFill="1" applyBorder="1"/>
    <xf numFmtId="0" fontId="8" fillId="6" borderId="0" xfId="0" applyFont="1" applyFill="1" applyAlignment="1" applyProtection="1">
      <alignment horizontal="left" vertical="center"/>
      <protection locked="0"/>
    </xf>
    <xf numFmtId="0" fontId="57" fillId="0" borderId="0" xfId="21"/>
    <xf numFmtId="0" fontId="32" fillId="36" borderId="0" xfId="0" applyFont="1" applyFill="1" applyAlignment="1">
      <alignment vertical="center"/>
    </xf>
    <xf numFmtId="0" fontId="32" fillId="36" borderId="0" xfId="0" applyFont="1" applyFill="1" applyAlignment="1">
      <alignment vertical="center" wrapText="1"/>
    </xf>
    <xf numFmtId="0" fontId="25" fillId="37" borderId="10" xfId="0" applyFont="1" applyFill="1" applyBorder="1" applyAlignment="1">
      <alignment horizontal="center" vertical="center" wrapText="1"/>
    </xf>
    <xf numFmtId="0" fontId="25" fillId="37" borderId="10" xfId="0" applyFont="1" applyFill="1" applyBorder="1" applyAlignment="1">
      <alignment vertical="center" wrapText="1"/>
    </xf>
    <xf numFmtId="0" fontId="27" fillId="0" borderId="0" xfId="0" applyFont="1" applyAlignment="1">
      <alignment vertical="center"/>
    </xf>
    <xf numFmtId="0" fontId="28" fillId="0" borderId="0" xfId="0" applyFont="1" applyAlignment="1">
      <alignment vertical="center"/>
    </xf>
    <xf numFmtId="0" fontId="28" fillId="0" borderId="0" xfId="0" applyFont="1" applyAlignment="1">
      <alignment horizontal="right" vertical="center" indent="1"/>
    </xf>
    <xf numFmtId="168" fontId="33" fillId="0" borderId="0" xfId="0" applyNumberFormat="1" applyFont="1" applyAlignment="1">
      <alignment vertical="center"/>
    </xf>
    <xf numFmtId="0" fontId="8" fillId="0" borderId="21" xfId="0" applyFont="1" applyBorder="1" applyAlignment="1">
      <alignment horizontal="left" vertical="center"/>
    </xf>
    <xf numFmtId="0" fontId="46" fillId="0" borderId="109" xfId="16" applyFont="1" applyBorder="1" applyAlignment="1" applyProtection="1">
      <alignment horizontal="justify" vertical="top" wrapText="1"/>
      <protection locked="0"/>
    </xf>
    <xf numFmtId="0" fontId="48" fillId="0" borderId="109" xfId="16" applyFont="1" applyBorder="1" applyAlignment="1">
      <alignment horizontal="center" vertical="top" wrapText="1"/>
    </xf>
    <xf numFmtId="0" fontId="48" fillId="0" borderId="110" xfId="16" applyFont="1" applyBorder="1" applyAlignment="1">
      <alignment horizontal="center" vertical="top" wrapText="1"/>
    </xf>
    <xf numFmtId="3" fontId="48" fillId="0" borderId="34" xfId="16" applyNumberFormat="1" applyFont="1" applyBorder="1" applyAlignment="1">
      <alignment horizontal="center" vertical="top" wrapText="1"/>
    </xf>
    <xf numFmtId="3" fontId="48" fillId="0" borderId="111" xfId="16" applyNumberFormat="1" applyFont="1" applyBorder="1" applyAlignment="1">
      <alignment horizontal="center" vertical="top" wrapText="1"/>
    </xf>
    <xf numFmtId="0" fontId="88" fillId="38" borderId="112" xfId="16" applyFont="1" applyFill="1" applyBorder="1" applyAlignment="1" applyProtection="1">
      <alignment horizontal="justify" vertical="top" wrapText="1"/>
      <protection locked="0"/>
    </xf>
    <xf numFmtId="0" fontId="48" fillId="38" borderId="112" xfId="16" applyFont="1" applyFill="1" applyBorder="1" applyAlignment="1">
      <alignment horizontal="center" vertical="top" wrapText="1"/>
    </xf>
    <xf numFmtId="3" fontId="48" fillId="38" borderId="35" xfId="16" applyNumberFormat="1" applyFont="1" applyFill="1" applyBorder="1" applyAlignment="1">
      <alignment horizontal="center" vertical="top" wrapText="1"/>
    </xf>
    <xf numFmtId="0" fontId="46" fillId="0" borderId="22" xfId="16" applyFont="1" applyBorder="1" applyAlignment="1" applyProtection="1">
      <alignment horizontal="justify" vertical="top" wrapText="1"/>
      <protection locked="0"/>
    </xf>
    <xf numFmtId="3" fontId="46" fillId="0" borderId="113" xfId="16" applyNumberFormat="1" applyFont="1" applyBorder="1" applyAlignment="1" applyProtection="1">
      <alignment horizontal="center" vertical="top" wrapText="1"/>
      <protection locked="0"/>
    </xf>
    <xf numFmtId="3" fontId="46" fillId="0" borderId="109" xfId="16" applyNumberFormat="1" applyFont="1" applyBorder="1" applyAlignment="1" applyProtection="1">
      <alignment horizontal="center" vertical="top" wrapText="1"/>
      <protection locked="0"/>
    </xf>
    <xf numFmtId="3" fontId="48" fillId="0" borderId="114" xfId="16" applyNumberFormat="1" applyFont="1" applyBorder="1" applyAlignment="1">
      <alignment horizontal="center" vertical="top" wrapText="1"/>
    </xf>
    <xf numFmtId="3" fontId="46" fillId="0" borderId="115" xfId="16" applyNumberFormat="1" applyFont="1" applyBorder="1" applyAlignment="1" applyProtection="1">
      <alignment horizontal="center" vertical="top" wrapText="1"/>
      <protection locked="0"/>
    </xf>
    <xf numFmtId="3" fontId="48" fillId="0" borderId="77" xfId="16" applyNumberFormat="1" applyFont="1" applyBorder="1" applyAlignment="1">
      <alignment horizontal="center" vertical="top" wrapText="1"/>
    </xf>
    <xf numFmtId="0" fontId="88" fillId="38" borderId="22" xfId="16" applyFont="1" applyFill="1" applyBorder="1" applyAlignment="1" applyProtection="1">
      <alignment horizontal="justify" vertical="top" wrapText="1"/>
      <protection locked="0"/>
    </xf>
    <xf numFmtId="3" fontId="46" fillId="38" borderId="115" xfId="16" applyNumberFormat="1" applyFont="1" applyFill="1" applyBorder="1" applyAlignment="1" applyProtection="1">
      <alignment horizontal="center" vertical="top" wrapText="1"/>
      <protection locked="0"/>
    </xf>
    <xf numFmtId="3" fontId="48" fillId="38" borderId="77" xfId="16" applyNumberFormat="1" applyFont="1" applyFill="1" applyBorder="1" applyAlignment="1">
      <alignment horizontal="center" vertical="top" wrapText="1"/>
    </xf>
    <xf numFmtId="9" fontId="48" fillId="0" borderId="115" xfId="3" applyFont="1" applyFill="1" applyBorder="1" applyAlignment="1">
      <alignment horizontal="center" vertical="top" wrapText="1"/>
    </xf>
    <xf numFmtId="9" fontId="48" fillId="0" borderId="77" xfId="3" applyFont="1" applyFill="1" applyBorder="1" applyAlignment="1">
      <alignment horizontal="center" vertical="top" wrapText="1"/>
    </xf>
    <xf numFmtId="0" fontId="46" fillId="0" borderId="45" xfId="16" applyFont="1" applyBorder="1" applyAlignment="1" applyProtection="1">
      <alignment horizontal="justify" vertical="top" wrapText="1"/>
      <protection locked="0"/>
    </xf>
    <xf numFmtId="3" fontId="46" fillId="6" borderId="36" xfId="16" applyNumberFormat="1" applyFont="1" applyFill="1" applyBorder="1" applyAlignment="1" applyProtection="1">
      <alignment horizontal="center" vertical="top" wrapText="1"/>
      <protection locked="0"/>
    </xf>
    <xf numFmtId="3" fontId="46" fillId="6" borderId="37" xfId="16" applyNumberFormat="1" applyFont="1" applyFill="1" applyBorder="1" applyAlignment="1" applyProtection="1">
      <alignment horizontal="center" vertical="top" wrapText="1"/>
      <protection locked="0"/>
    </xf>
    <xf numFmtId="3" fontId="46" fillId="6" borderId="38" xfId="16" applyNumberFormat="1" applyFont="1" applyFill="1" applyBorder="1" applyAlignment="1" applyProtection="1">
      <alignment horizontal="center" vertical="top" wrapText="1"/>
      <protection locked="0"/>
    </xf>
    <xf numFmtId="3" fontId="46" fillId="6" borderId="23" xfId="17" applyNumberFormat="1" applyFont="1" applyFill="1" applyBorder="1" applyAlignment="1" applyProtection="1">
      <alignment horizontal="left" vertical="center"/>
      <protection locked="0"/>
    </xf>
    <xf numFmtId="0" fontId="25" fillId="0" borderId="49" xfId="16" applyFont="1" applyBorder="1"/>
    <xf numFmtId="0" fontId="25" fillId="0" borderId="50" xfId="16" applyFont="1" applyBorder="1"/>
    <xf numFmtId="0" fontId="25" fillId="0" borderId="54" xfId="16" applyFont="1" applyBorder="1"/>
    <xf numFmtId="0" fontId="25" fillId="0" borderId="55" xfId="16" applyFont="1" applyBorder="1"/>
    <xf numFmtId="0" fontId="25" fillId="0" borderId="56" xfId="16" applyFont="1" applyBorder="1"/>
    <xf numFmtId="0" fontId="46" fillId="0" borderId="2" xfId="16" applyFont="1" applyBorder="1" applyAlignment="1">
      <alignment horizontal="left" vertical="top" wrapText="1"/>
    </xf>
    <xf numFmtId="1" fontId="46" fillId="6" borderId="2" xfId="16" applyNumberFormat="1" applyFont="1" applyFill="1" applyBorder="1" applyAlignment="1" applyProtection="1">
      <alignment horizontal="center" vertical="top" wrapText="1"/>
      <protection locked="0"/>
    </xf>
    <xf numFmtId="3" fontId="46" fillId="0" borderId="2" xfId="16" applyNumberFormat="1" applyFont="1" applyBorder="1" applyAlignment="1">
      <alignment horizontal="center" vertical="top" wrapText="1"/>
    </xf>
    <xf numFmtId="0" fontId="48" fillId="0" borderId="4" xfId="16" applyFont="1" applyBorder="1" applyAlignment="1">
      <alignment horizontal="justify" vertical="top" wrapText="1"/>
    </xf>
    <xf numFmtId="1" fontId="48" fillId="0" borderId="4" xfId="16" applyNumberFormat="1" applyFont="1" applyBorder="1" applyAlignment="1">
      <alignment horizontal="center" vertical="top" wrapText="1"/>
    </xf>
    <xf numFmtId="3" fontId="46" fillId="0" borderId="4" xfId="16" applyNumberFormat="1" applyFont="1" applyBorder="1" applyAlignment="1">
      <alignment horizontal="center" vertical="top" wrapText="1"/>
    </xf>
    <xf numFmtId="0" fontId="46" fillId="0" borderId="3" xfId="16" applyFont="1" applyBorder="1" applyAlignment="1" applyProtection="1">
      <alignment horizontal="justify" vertical="top" wrapText="1"/>
      <protection locked="0"/>
    </xf>
    <xf numFmtId="0" fontId="48" fillId="0" borderId="3" xfId="16" applyFont="1" applyBorder="1" applyAlignment="1">
      <alignment horizontal="center" vertical="top" wrapText="1"/>
    </xf>
    <xf numFmtId="3" fontId="48" fillId="0" borderId="23" xfId="16" applyNumberFormat="1" applyFont="1" applyBorder="1" applyAlignment="1">
      <alignment horizontal="center" vertical="top" wrapText="1"/>
    </xf>
    <xf numFmtId="3" fontId="48" fillId="38" borderId="23" xfId="16" applyNumberFormat="1" applyFont="1" applyFill="1" applyBorder="1" applyAlignment="1">
      <alignment horizontal="center" vertical="top" wrapText="1"/>
    </xf>
    <xf numFmtId="0" fontId="19" fillId="17" borderId="5" xfId="0" applyFont="1" applyFill="1" applyBorder="1" applyAlignment="1">
      <alignment horizontal="center"/>
    </xf>
    <xf numFmtId="0" fontId="0" fillId="16" borderId="6" xfId="0" applyFill="1" applyBorder="1" applyAlignment="1">
      <alignment horizontal="center" vertical="center" wrapText="1"/>
    </xf>
    <xf numFmtId="0" fontId="0" fillId="19" borderId="116" xfId="0" applyFill="1" applyBorder="1" applyAlignment="1">
      <alignment horizontal="center" vertical="center" wrapText="1"/>
    </xf>
    <xf numFmtId="0" fontId="0" fillId="19" borderId="117" xfId="0" applyFill="1" applyBorder="1" applyAlignment="1">
      <alignment horizontal="center" vertical="center" wrapText="1"/>
    </xf>
    <xf numFmtId="0" fontId="0" fillId="19" borderId="118" xfId="0" applyFill="1" applyBorder="1" applyAlignment="1">
      <alignment horizontal="center" vertical="center" wrapText="1"/>
    </xf>
    <xf numFmtId="165" fontId="0" fillId="6" borderId="8" xfId="0" applyNumberFormat="1" applyFill="1" applyBorder="1" applyAlignment="1" applyProtection="1">
      <alignment vertical="center" wrapText="1"/>
      <protection locked="0"/>
    </xf>
    <xf numFmtId="165" fontId="0" fillId="6" borderId="119" xfId="0" applyNumberFormat="1" applyFill="1" applyBorder="1" applyAlignment="1" applyProtection="1">
      <alignment vertical="center" wrapText="1"/>
      <protection locked="0"/>
    </xf>
    <xf numFmtId="165" fontId="0" fillId="0" borderId="120" xfId="0" applyNumberFormat="1" applyBorder="1" applyAlignment="1">
      <alignment vertical="center" wrapText="1"/>
    </xf>
    <xf numFmtId="0" fontId="22" fillId="6" borderId="119" xfId="0" applyFont="1" applyFill="1" applyBorder="1" applyAlignment="1" applyProtection="1">
      <alignment vertical="center" wrapText="1"/>
      <protection locked="0"/>
    </xf>
    <xf numFmtId="0" fontId="0" fillId="6" borderId="2" xfId="0" applyFill="1" applyBorder="1" applyAlignment="1" applyProtection="1">
      <alignment vertical="center" wrapText="1"/>
      <protection locked="0"/>
    </xf>
    <xf numFmtId="0" fontId="23" fillId="6" borderId="2" xfId="0" applyFont="1" applyFill="1" applyBorder="1" applyAlignment="1" applyProtection="1">
      <alignment vertical="center" wrapText="1"/>
      <protection locked="0"/>
    </xf>
    <xf numFmtId="0" fontId="0" fillId="6" borderId="121" xfId="0" applyFill="1" applyBorder="1" applyAlignment="1" applyProtection="1">
      <alignment vertical="center" wrapText="1"/>
      <protection locked="0"/>
    </xf>
    <xf numFmtId="0" fontId="0" fillId="6" borderId="119" xfId="0" applyFill="1" applyBorder="1" applyAlignment="1" applyProtection="1">
      <alignment vertical="center" wrapText="1"/>
      <protection locked="0"/>
    </xf>
    <xf numFmtId="0" fontId="13" fillId="6" borderId="121" xfId="0" applyFont="1" applyFill="1" applyBorder="1" applyAlignment="1" applyProtection="1">
      <alignment vertical="center" wrapText="1"/>
      <protection locked="0"/>
    </xf>
    <xf numFmtId="165" fontId="13" fillId="16" borderId="9" xfId="0" applyNumberFormat="1" applyFont="1" applyFill="1" applyBorder="1"/>
    <xf numFmtId="165" fontId="13" fillId="19" borderId="122" xfId="0" applyNumberFormat="1" applyFont="1" applyFill="1" applyBorder="1"/>
    <xf numFmtId="165" fontId="13" fillId="19" borderId="123" xfId="0" applyNumberFormat="1" applyFont="1" applyFill="1" applyBorder="1"/>
    <xf numFmtId="165" fontId="13" fillId="19" borderId="124" xfId="0" applyNumberFormat="1" applyFont="1" applyFill="1" applyBorder="1"/>
    <xf numFmtId="0" fontId="13" fillId="19" borderId="122" xfId="0" applyFont="1" applyFill="1" applyBorder="1"/>
    <xf numFmtId="0" fontId="13" fillId="19" borderId="123" xfId="0" applyFont="1" applyFill="1" applyBorder="1"/>
    <xf numFmtId="0" fontId="13" fillId="19" borderId="125" xfId="0" applyFont="1" applyFill="1" applyBorder="1"/>
    <xf numFmtId="0" fontId="0" fillId="4" borderId="0" xfId="0" applyFill="1" applyAlignment="1">
      <alignment horizontal="right"/>
    </xf>
    <xf numFmtId="174" fontId="2" fillId="0" borderId="5" xfId="1" applyFill="1" applyBorder="1" applyAlignment="1">
      <alignment horizontal="right" vertical="center"/>
    </xf>
    <xf numFmtId="0" fontId="0" fillId="4" borderId="0" xfId="0" applyFill="1" applyAlignment="1">
      <alignment horizontal="left" vertical="center"/>
    </xf>
    <xf numFmtId="0" fontId="0" fillId="4" borderId="5" xfId="0" applyFill="1" applyBorder="1" applyAlignment="1">
      <alignment horizontal="right" vertical="center" wrapText="1"/>
    </xf>
    <xf numFmtId="174" fontId="13" fillId="6" borderId="5" xfId="1" applyFont="1" applyFill="1" applyBorder="1" applyAlignment="1" applyProtection="1">
      <alignment horizontal="right" vertical="center"/>
      <protection locked="0"/>
    </xf>
    <xf numFmtId="165" fontId="0" fillId="6" borderId="127" xfId="0" applyNumberFormat="1" applyFill="1" applyBorder="1" applyAlignment="1" applyProtection="1">
      <alignment vertical="center" wrapText="1"/>
      <protection locked="0"/>
    </xf>
    <xf numFmtId="165" fontId="8" fillId="39" borderId="0" xfId="0" applyNumberFormat="1" applyFont="1" applyFill="1" applyAlignment="1" applyProtection="1">
      <alignment horizontal="right" indent="1"/>
      <protection locked="0"/>
    </xf>
    <xf numFmtId="164" fontId="8" fillId="39" borderId="0" xfId="3" applyNumberFormat="1" applyFont="1" applyFill="1" applyBorder="1" applyAlignment="1" applyProtection="1">
      <alignment horizontal="right" indent="1"/>
      <protection locked="0"/>
    </xf>
    <xf numFmtId="165" fontId="0" fillId="6" borderId="57" xfId="0" applyNumberFormat="1" applyFill="1" applyBorder="1" applyAlignment="1" applyProtection="1">
      <alignment vertical="center" wrapText="1"/>
      <protection locked="0"/>
    </xf>
    <xf numFmtId="165" fontId="8" fillId="6" borderId="100" xfId="0" applyNumberFormat="1" applyFont="1" applyFill="1" applyBorder="1" applyAlignment="1" applyProtection="1">
      <alignment horizontal="right" indent="1"/>
      <protection locked="0"/>
    </xf>
    <xf numFmtId="164" fontId="8" fillId="6" borderId="101" xfId="3" applyNumberFormat="1" applyFont="1" applyFill="1" applyBorder="1" applyAlignment="1" applyProtection="1">
      <alignment horizontal="right" indent="1"/>
      <protection locked="0"/>
    </xf>
    <xf numFmtId="165" fontId="8" fillId="6" borderId="96" xfId="0" applyNumberFormat="1" applyFont="1" applyFill="1" applyBorder="1" applyAlignment="1" applyProtection="1">
      <alignment horizontal="right" indent="1"/>
      <protection locked="0"/>
    </xf>
    <xf numFmtId="164" fontId="8" fillId="6" borderId="97" xfId="3" applyNumberFormat="1" applyFont="1" applyFill="1" applyBorder="1" applyAlignment="1" applyProtection="1">
      <alignment horizontal="right" indent="1"/>
      <protection locked="0"/>
    </xf>
    <xf numFmtId="165" fontId="0" fillId="39" borderId="0" xfId="0" applyNumberFormat="1" applyFill="1" applyAlignment="1" applyProtection="1">
      <alignment vertical="center" wrapText="1"/>
      <protection locked="0"/>
    </xf>
    <xf numFmtId="165" fontId="8" fillId="39" borderId="34" xfId="0" applyNumberFormat="1" applyFont="1" applyFill="1" applyBorder="1" applyAlignment="1" applyProtection="1">
      <alignment horizontal="right" indent="1"/>
      <protection locked="0"/>
    </xf>
    <xf numFmtId="164" fontId="8" fillId="39" borderId="111" xfId="3" applyNumberFormat="1" applyFont="1" applyFill="1" applyBorder="1" applyAlignment="1" applyProtection="1">
      <alignment horizontal="right" indent="1"/>
      <protection locked="0"/>
    </xf>
    <xf numFmtId="0" fontId="0" fillId="0" borderId="129" xfId="0" applyBorder="1"/>
    <xf numFmtId="0" fontId="0" fillId="0" borderId="128" xfId="0" applyBorder="1"/>
    <xf numFmtId="0" fontId="81" fillId="0" borderId="129" xfId="0" applyFont="1" applyBorder="1"/>
    <xf numFmtId="0" fontId="91" fillId="19" borderId="0" xfId="0" applyFont="1" applyFill="1"/>
    <xf numFmtId="0" fontId="10" fillId="4" borderId="0" xfId="0" applyFont="1" applyFill="1" applyAlignment="1">
      <alignment horizontal="center" vertical="center" wrapText="1"/>
    </xf>
    <xf numFmtId="0" fontId="12" fillId="5" borderId="129" xfId="0" applyFont="1" applyFill="1" applyBorder="1" applyAlignment="1">
      <alignment horizontal="left" vertical="center"/>
    </xf>
    <xf numFmtId="0" fontId="12" fillId="5" borderId="0" xfId="0" applyFont="1" applyFill="1" applyAlignment="1">
      <alignment horizontal="left" vertical="center"/>
    </xf>
    <xf numFmtId="0" fontId="12" fillId="5" borderId="128" xfId="0" applyFont="1" applyFill="1" applyBorder="1" applyAlignment="1">
      <alignment horizontal="left" vertical="center"/>
    </xf>
    <xf numFmtId="0" fontId="0" fillId="0" borderId="129" xfId="0" applyBorder="1" applyAlignment="1">
      <alignment horizontal="left" wrapText="1"/>
    </xf>
    <xf numFmtId="0" fontId="0" fillId="0" borderId="0" xfId="0" applyAlignment="1">
      <alignment horizontal="left" wrapText="1"/>
    </xf>
    <xf numFmtId="0" fontId="0" fillId="0" borderId="128" xfId="0" applyBorder="1" applyAlignment="1">
      <alignment horizontal="left" wrapText="1"/>
    </xf>
    <xf numFmtId="0" fontId="0" fillId="0" borderId="130" xfId="0" applyBorder="1" applyAlignment="1">
      <alignment horizontal="left"/>
    </xf>
    <xf numFmtId="0" fontId="0" fillId="0" borderId="85" xfId="0" applyBorder="1" applyAlignment="1">
      <alignment horizontal="left"/>
    </xf>
    <xf numFmtId="0" fontId="0" fillId="0" borderId="86" xfId="0" applyBorder="1" applyAlignment="1">
      <alignment horizontal="left"/>
    </xf>
    <xf numFmtId="0" fontId="80" fillId="0" borderId="129" xfId="0" applyFont="1" applyBorder="1" applyAlignment="1">
      <alignment horizontal="left" wrapText="1"/>
    </xf>
    <xf numFmtId="0" fontId="80" fillId="0" borderId="0" xfId="0" applyFont="1" applyAlignment="1">
      <alignment horizontal="left" wrapText="1"/>
    </xf>
    <xf numFmtId="0" fontId="80" fillId="0" borderId="128" xfId="0" applyFont="1" applyBorder="1" applyAlignment="1">
      <alignment horizontal="left" wrapText="1"/>
    </xf>
    <xf numFmtId="0" fontId="79" fillId="0" borderId="129" xfId="0" applyFont="1" applyBorder="1" applyAlignment="1">
      <alignment horizontal="left" wrapText="1"/>
    </xf>
    <xf numFmtId="0" fontId="79" fillId="0" borderId="0" xfId="0" applyFont="1" applyAlignment="1">
      <alignment horizontal="left" wrapText="1"/>
    </xf>
    <xf numFmtId="0" fontId="79" fillId="0" borderId="128" xfId="0" applyFont="1" applyBorder="1" applyAlignment="1">
      <alignment horizontal="left" wrapText="1"/>
    </xf>
    <xf numFmtId="0" fontId="0" fillId="0" borderId="129" xfId="0" applyBorder="1" applyAlignment="1">
      <alignment horizontal="left"/>
    </xf>
    <xf numFmtId="0" fontId="0" fillId="0" borderId="0" xfId="0" applyAlignment="1">
      <alignment horizontal="left"/>
    </xf>
    <xf numFmtId="0" fontId="0" fillId="0" borderId="128" xfId="0" applyBorder="1" applyAlignment="1">
      <alignment horizontal="left"/>
    </xf>
    <xf numFmtId="0" fontId="10" fillId="4" borderId="0" xfId="0" applyFont="1" applyFill="1" applyAlignment="1">
      <alignment horizontal="center" vertical="center"/>
    </xf>
    <xf numFmtId="0" fontId="19" fillId="7" borderId="42" xfId="0" applyFont="1" applyFill="1" applyBorder="1" applyAlignment="1">
      <alignment horizontal="center" vertical="center"/>
    </xf>
    <xf numFmtId="0" fontId="19" fillId="7" borderId="43" xfId="0" applyFont="1" applyFill="1" applyBorder="1" applyAlignment="1">
      <alignment horizontal="center" vertical="center"/>
    </xf>
    <xf numFmtId="0" fontId="19" fillId="7" borderId="85" xfId="0" applyFont="1" applyFill="1" applyBorder="1" applyAlignment="1">
      <alignment horizontal="center" vertical="center"/>
    </xf>
    <xf numFmtId="0" fontId="19" fillId="7" borderId="86" xfId="0" applyFont="1" applyFill="1" applyBorder="1" applyAlignment="1">
      <alignment horizontal="center" vertical="center"/>
    </xf>
    <xf numFmtId="0" fontId="18" fillId="7" borderId="13" xfId="0" applyFont="1" applyFill="1" applyBorder="1" applyAlignment="1">
      <alignment horizontal="center"/>
    </xf>
    <xf numFmtId="0" fontId="18" fillId="7" borderId="87" xfId="0" applyFont="1" applyFill="1" applyBorder="1" applyAlignment="1">
      <alignment horizontal="center"/>
    </xf>
    <xf numFmtId="0" fontId="19" fillId="18" borderId="40" xfId="0" applyFont="1" applyFill="1" applyBorder="1" applyAlignment="1">
      <alignment horizontal="center"/>
    </xf>
    <xf numFmtId="0" fontId="19" fillId="18" borderId="78" xfId="0" applyFont="1" applyFill="1" applyBorder="1" applyAlignment="1">
      <alignment horizontal="center"/>
    </xf>
    <xf numFmtId="0" fontId="19" fillId="18" borderId="126" xfId="0" applyFont="1" applyFill="1" applyBorder="1" applyAlignment="1">
      <alignment horizontal="center"/>
    </xf>
    <xf numFmtId="0" fontId="15" fillId="6" borderId="0" xfId="0" applyFont="1" applyFill="1" applyAlignment="1" applyProtection="1">
      <alignment horizontal="left" vertical="center"/>
      <protection locked="0"/>
    </xf>
    <xf numFmtId="0" fontId="19" fillId="7" borderId="40" xfId="0" applyFont="1" applyFill="1" applyBorder="1" applyAlignment="1">
      <alignment horizontal="center" vertical="center"/>
    </xf>
    <xf numFmtId="0" fontId="19" fillId="7" borderId="78" xfId="0" applyFont="1" applyFill="1" applyBorder="1" applyAlignment="1">
      <alignment horizontal="center" vertical="center"/>
    </xf>
    <xf numFmtId="0" fontId="19" fillId="7" borderId="79" xfId="0" applyFont="1" applyFill="1" applyBorder="1" applyAlignment="1">
      <alignment horizontal="center" vertical="center"/>
    </xf>
    <xf numFmtId="0" fontId="19" fillId="7" borderId="80" xfId="0" applyFont="1" applyFill="1" applyBorder="1" applyAlignment="1">
      <alignment horizontal="center" vertical="center"/>
    </xf>
    <xf numFmtId="0" fontId="19" fillId="7" borderId="44" xfId="0" applyFont="1" applyFill="1" applyBorder="1" applyAlignment="1">
      <alignment horizontal="center" vertical="center"/>
    </xf>
    <xf numFmtId="0" fontId="87" fillId="14" borderId="42" xfId="0" applyFont="1" applyFill="1" applyBorder="1" applyAlignment="1">
      <alignment horizontal="center" vertical="center" wrapText="1"/>
    </xf>
    <xf numFmtId="0" fontId="87" fillId="14" borderId="43" xfId="0" applyFont="1" applyFill="1" applyBorder="1" applyAlignment="1">
      <alignment horizontal="center" vertical="center" wrapText="1"/>
    </xf>
    <xf numFmtId="0" fontId="87" fillId="14" borderId="44" xfId="0" applyFont="1" applyFill="1" applyBorder="1" applyAlignment="1">
      <alignment horizontal="center" vertical="center" wrapText="1"/>
    </xf>
    <xf numFmtId="0" fontId="12" fillId="26" borderId="0" xfId="0" applyFont="1" applyFill="1" applyAlignment="1">
      <alignment horizontal="left" vertical="center"/>
    </xf>
    <xf numFmtId="0" fontId="0" fillId="6" borderId="0" xfId="0" applyFill="1" applyProtection="1">
      <protection locked="0"/>
    </xf>
    <xf numFmtId="0" fontId="25" fillId="37" borderId="16" xfId="0" applyFont="1" applyFill="1" applyBorder="1" applyAlignment="1">
      <alignment horizontal="center" vertical="center" wrapText="1"/>
    </xf>
    <xf numFmtId="0" fontId="25" fillId="37" borderId="20" xfId="0" applyFont="1" applyFill="1" applyBorder="1" applyAlignment="1">
      <alignment horizontal="center" vertical="center" wrapText="1"/>
    </xf>
    <xf numFmtId="0" fontId="8" fillId="4" borderId="0" xfId="0" applyFont="1" applyFill="1" applyAlignment="1">
      <alignment horizontal="left" vertical="center" wrapText="1"/>
    </xf>
    <xf numFmtId="0" fontId="8" fillId="15" borderId="0" xfId="0" applyFont="1" applyFill="1" applyAlignment="1">
      <alignment horizontal="left" vertical="center"/>
    </xf>
    <xf numFmtId="0" fontId="11" fillId="4" borderId="0" xfId="0" applyFont="1" applyFill="1" applyAlignment="1">
      <alignment horizontal="center" vertical="center" wrapText="1"/>
    </xf>
    <xf numFmtId="0" fontId="42" fillId="0" borderId="2" xfId="0" applyFont="1" applyBorder="1" applyAlignment="1">
      <alignment horizontal="center" vertical="center" wrapText="1"/>
    </xf>
    <xf numFmtId="0" fontId="0" fillId="6" borderId="5" xfId="0" applyFill="1" applyBorder="1" applyProtection="1">
      <protection locked="0"/>
    </xf>
    <xf numFmtId="0" fontId="59" fillId="0" borderId="39" xfId="0" applyFont="1" applyBorder="1" applyAlignment="1">
      <alignment horizontal="center" vertical="center"/>
    </xf>
    <xf numFmtId="0" fontId="62" fillId="34" borderId="45" xfId="0" applyFont="1" applyFill="1" applyBorder="1" applyAlignment="1">
      <alignment horizontal="left" vertical="top" wrapText="1"/>
    </xf>
    <xf numFmtId="0" fontId="62" fillId="34" borderId="73" xfId="0" applyFont="1" applyFill="1" applyBorder="1" applyAlignment="1">
      <alignment horizontal="left" vertical="top" wrapText="1"/>
    </xf>
    <xf numFmtId="0" fontId="62" fillId="34" borderId="74" xfId="0" applyFont="1" applyFill="1" applyBorder="1" applyAlignment="1">
      <alignment horizontal="left" vertical="top" wrapText="1"/>
    </xf>
    <xf numFmtId="0" fontId="11" fillId="4" borderId="0" xfId="0" applyFont="1" applyFill="1" applyAlignment="1">
      <alignment horizontal="center" wrapText="1"/>
    </xf>
    <xf numFmtId="0" fontId="78" fillId="35" borderId="0" xfId="20" applyFont="1" applyFill="1" applyAlignment="1">
      <alignment horizontal="center" wrapText="1"/>
    </xf>
    <xf numFmtId="0" fontId="12" fillId="10" borderId="0" xfId="0" applyFont="1" applyFill="1" applyAlignment="1">
      <alignment horizontal="left" vertical="center"/>
    </xf>
    <xf numFmtId="0" fontId="72" fillId="15" borderId="60" xfId="0" applyFont="1" applyFill="1" applyBorder="1" applyAlignment="1" applyProtection="1">
      <alignment horizontal="center"/>
      <protection locked="0"/>
    </xf>
    <xf numFmtId="0" fontId="72" fillId="15" borderId="61" xfId="0" applyFont="1" applyFill="1" applyBorder="1" applyAlignment="1" applyProtection="1">
      <alignment horizontal="center"/>
      <protection locked="0"/>
    </xf>
    <xf numFmtId="0" fontId="73" fillId="20" borderId="0" xfId="0" applyFont="1" applyFill="1" applyAlignment="1">
      <alignment horizontal="left" vertical="center" wrapText="1"/>
    </xf>
    <xf numFmtId="0" fontId="72" fillId="20" borderId="0" xfId="0" applyFont="1" applyFill="1" applyAlignment="1">
      <alignment horizontal="left" wrapText="1"/>
    </xf>
    <xf numFmtId="0" fontId="64" fillId="31" borderId="0" xfId="20" applyFont="1" applyFill="1" applyAlignment="1">
      <alignment horizontal="center" vertical="center" wrapText="1"/>
    </xf>
    <xf numFmtId="0" fontId="64" fillId="31" borderId="0" xfId="20" applyFont="1" applyFill="1" applyAlignment="1">
      <alignment horizontal="center" vertical="center"/>
    </xf>
    <xf numFmtId="0" fontId="1" fillId="15" borderId="60" xfId="20" applyFill="1" applyBorder="1" applyAlignment="1" applyProtection="1">
      <alignment horizontal="center"/>
      <protection locked="0"/>
    </xf>
    <xf numFmtId="0" fontId="1" fillId="15" borderId="61" xfId="20" applyFill="1" applyBorder="1" applyAlignment="1" applyProtection="1">
      <alignment horizontal="center"/>
      <protection locked="0"/>
    </xf>
    <xf numFmtId="0" fontId="65" fillId="20" borderId="0" xfId="20" applyFont="1" applyFill="1" applyAlignment="1">
      <alignment horizontal="left" vertical="center" wrapText="1"/>
    </xf>
    <xf numFmtId="0" fontId="1" fillId="20" borderId="0" xfId="20" applyFill="1" applyAlignment="1">
      <alignment horizontal="left" vertical="center" wrapText="1"/>
    </xf>
    <xf numFmtId="0" fontId="1" fillId="20" borderId="62" xfId="20" applyFill="1" applyBorder="1" applyAlignment="1">
      <alignment horizontal="left" vertical="center" wrapText="1"/>
    </xf>
    <xf numFmtId="0" fontId="1" fillId="34" borderId="45" xfId="20" applyFill="1" applyBorder="1" applyAlignment="1">
      <alignment horizontal="left" vertical="top" wrapText="1"/>
    </xf>
    <xf numFmtId="0" fontId="1" fillId="34" borderId="73" xfId="20" applyFill="1" applyBorder="1" applyAlignment="1">
      <alignment horizontal="left" vertical="top" wrapText="1"/>
    </xf>
    <xf numFmtId="0" fontId="1" fillId="34" borderId="74" xfId="20" applyFill="1" applyBorder="1" applyAlignment="1">
      <alignment horizontal="left" vertical="top" wrapText="1"/>
    </xf>
    <xf numFmtId="0" fontId="17" fillId="9" borderId="2" xfId="16" applyFont="1" applyFill="1" applyBorder="1" applyAlignment="1">
      <alignment horizontal="center" vertical="center" wrapText="1"/>
    </xf>
    <xf numFmtId="0" fontId="47" fillId="9" borderId="2" xfId="16" applyFont="1" applyFill="1" applyBorder="1" applyAlignment="1">
      <alignment horizontal="center" vertical="top" wrapText="1"/>
    </xf>
    <xf numFmtId="3" fontId="25" fillId="0" borderId="33" xfId="16" applyNumberFormat="1" applyFont="1" applyBorder="1" applyAlignment="1">
      <alignment horizontal="center" vertical="top" wrapText="1"/>
    </xf>
    <xf numFmtId="3" fontId="46" fillId="15" borderId="33" xfId="17" applyNumberFormat="1" applyFont="1" applyFill="1" applyBorder="1" applyAlignment="1">
      <alignment horizontal="center" vertical="center"/>
    </xf>
  </cellXfs>
  <cellStyles count="22">
    <cellStyle name="cf1" xfId="4" xr:uid="{00000000-0005-0000-0000-000000000000}"/>
    <cellStyle name="cf10" xfId="5" xr:uid="{00000000-0005-0000-0000-000001000000}"/>
    <cellStyle name="cf2" xfId="6" xr:uid="{00000000-0005-0000-0000-000002000000}"/>
    <cellStyle name="cf3" xfId="7" xr:uid="{00000000-0005-0000-0000-000003000000}"/>
    <cellStyle name="cf4" xfId="8" xr:uid="{00000000-0005-0000-0000-000004000000}"/>
    <cellStyle name="cf5" xfId="9" xr:uid="{00000000-0005-0000-0000-000005000000}"/>
    <cellStyle name="cf6" xfId="10" xr:uid="{00000000-0005-0000-0000-000006000000}"/>
    <cellStyle name="cf7" xfId="11" xr:uid="{00000000-0005-0000-0000-000007000000}"/>
    <cellStyle name="cf8" xfId="12" xr:uid="{00000000-0005-0000-0000-000008000000}"/>
    <cellStyle name="cf9" xfId="13" xr:uid="{00000000-0005-0000-0000-000009000000}"/>
    <cellStyle name="Lien hypertexte" xfId="14" xr:uid="{00000000-0005-0000-0000-00000A000000}"/>
    <cellStyle name="Lien hypertexte 2" xfId="21" xr:uid="{DC22E9E8-BA39-4187-A23E-6DCBB9E8888E}"/>
    <cellStyle name="Milliers" xfId="1" builtinId="3" customBuiltin="1"/>
    <cellStyle name="Milliers 2" xfId="15" xr:uid="{00000000-0005-0000-0000-00000C000000}"/>
    <cellStyle name="Monétaire" xfId="2" builtinId="4" customBuiltin="1"/>
    <cellStyle name="Normal" xfId="0" builtinId="0" customBuiltin="1"/>
    <cellStyle name="Normal 2" xfId="16" xr:uid="{00000000-0005-0000-0000-00000F000000}"/>
    <cellStyle name="Normal 3" xfId="20" xr:uid="{EED207DA-CD76-48F8-A933-948C1D96CE09}"/>
    <cellStyle name="Normal 4" xfId="17" xr:uid="{00000000-0005-0000-0000-000010000000}"/>
    <cellStyle name="Normal 4 2" xfId="18" xr:uid="{00000000-0005-0000-0000-000011000000}"/>
    <cellStyle name="Pourcentage" xfId="3" builtinId="5" customBuiltin="1"/>
    <cellStyle name="Pourcentage 2" xfId="19" xr:uid="{00000000-0005-0000-0000-000013000000}"/>
  </cellStyles>
  <dxfs count="5">
    <dxf>
      <font>
        <color rgb="FFFF0000"/>
        <family val="2"/>
      </font>
    </dxf>
    <dxf>
      <font>
        <color rgb="FFFF0000"/>
        <family val="2"/>
      </font>
    </dxf>
    <dxf>
      <fill>
        <patternFill patternType="solid">
          <fgColor rgb="FFFF0000"/>
          <bgColor rgb="FFFF0000"/>
        </patternFill>
      </fill>
    </dxf>
    <dxf>
      <fill>
        <patternFill patternType="solid">
          <fgColor rgb="FFFF0000"/>
          <bgColor rgb="FFFF0000"/>
        </patternFill>
      </fill>
    </dxf>
    <dxf>
      <font>
        <color rgb="FFFFFFFF"/>
        <family val="2"/>
      </font>
      <fill>
        <patternFill patternType="none"/>
      </fill>
      <border>
        <right/>
        <top/>
        <bottom/>
      </border>
    </dxf>
  </dxfs>
  <tableStyles count="0" defaultTableStyle="TableStyleMedium2" defaultPivotStyle="PivotStyleLight16"/>
  <colors>
    <mruColors>
      <color rgb="FFBDD7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firstButton="1" lockText="1" noThreeD="1"/>
</file>

<file path=xl/ctrlProps/ctrlProp8.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114300</xdr:rowOff>
    </xdr:from>
    <xdr:to>
      <xdr:col>1</xdr:col>
      <xdr:colOff>640444</xdr:colOff>
      <xdr:row>7</xdr:row>
      <xdr:rowOff>19050</xdr:rowOff>
    </xdr:to>
    <xdr:pic>
      <xdr:nvPicPr>
        <xdr:cNvPr id="5" name="Image 4">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1"/>
        <a:srcRect t="8849" b="9372"/>
        <a:stretch/>
      </xdr:blipFill>
      <xdr:spPr>
        <a:xfrm>
          <a:off x="0" y="114300"/>
          <a:ext cx="2227944" cy="1171575"/>
        </a:xfrm>
        <a:prstGeom prst="rect">
          <a:avLst/>
        </a:prstGeom>
      </xdr:spPr>
    </xdr:pic>
    <xdr:clientData/>
  </xdr:twoCellAnchor>
  <xdr:twoCellAnchor editAs="oneCell">
    <xdr:from>
      <xdr:col>1</xdr:col>
      <xdr:colOff>673100</xdr:colOff>
      <xdr:row>0</xdr:row>
      <xdr:rowOff>171450</xdr:rowOff>
    </xdr:from>
    <xdr:to>
      <xdr:col>2</xdr:col>
      <xdr:colOff>152400</xdr:colOff>
      <xdr:row>8</xdr:row>
      <xdr:rowOff>48457</xdr:rowOff>
    </xdr:to>
    <xdr:pic>
      <xdr:nvPicPr>
        <xdr:cNvPr id="6" name="Image 5">
          <a:extLst>
            <a:ext uri="{FF2B5EF4-FFF2-40B4-BE49-F238E27FC236}">
              <a16:creationId xmlns:a16="http://schemas.microsoft.com/office/drawing/2014/main" id="{00000000-0008-0000-0000-000006000000}"/>
            </a:ext>
          </a:extLst>
        </xdr:cNvPr>
        <xdr:cNvPicPr>
          <a:picLocks noChangeAspect="1"/>
        </xdr:cNvPicPr>
      </xdr:nvPicPr>
      <xdr:blipFill rotWithShape="1">
        <a:blip xmlns:r="http://schemas.openxmlformats.org/officeDocument/2006/relationships" r:embed="rId2"/>
        <a:srcRect l="27270" t="12674" r="29720" b="18769"/>
        <a:stretch/>
      </xdr:blipFill>
      <xdr:spPr>
        <a:xfrm>
          <a:off x="2263775" y="171450"/>
          <a:ext cx="1069975" cy="13279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2231119</xdr:colOff>
      <xdr:row>0</xdr:row>
      <xdr:rowOff>1171575</xdr:rowOff>
    </xdr:to>
    <xdr:pic>
      <xdr:nvPicPr>
        <xdr:cNvPr id="5" name="Image 4">
          <a:extLst>
            <a:ext uri="{FF2B5EF4-FFF2-40B4-BE49-F238E27FC236}">
              <a16:creationId xmlns:a16="http://schemas.microsoft.com/office/drawing/2014/main" id="{00000000-0008-0000-0200-000005000000}"/>
            </a:ext>
          </a:extLst>
        </xdr:cNvPr>
        <xdr:cNvPicPr>
          <a:picLocks noChangeAspect="1"/>
        </xdr:cNvPicPr>
      </xdr:nvPicPr>
      <xdr:blipFill rotWithShape="1">
        <a:blip xmlns:r="http://schemas.openxmlformats.org/officeDocument/2006/relationships" r:embed="rId1"/>
        <a:srcRect t="8849" b="9372"/>
        <a:stretch/>
      </xdr:blipFill>
      <xdr:spPr>
        <a:xfrm>
          <a:off x="0" y="0"/>
          <a:ext cx="2231119" cy="1165225"/>
        </a:xfrm>
        <a:prstGeom prst="rect">
          <a:avLst/>
        </a:prstGeom>
      </xdr:spPr>
    </xdr:pic>
    <xdr:clientData/>
  </xdr:twoCellAnchor>
  <xdr:twoCellAnchor editAs="oneCell">
    <xdr:from>
      <xdr:col>1</xdr:col>
      <xdr:colOff>177800</xdr:colOff>
      <xdr:row>0</xdr:row>
      <xdr:rowOff>101600</xdr:rowOff>
    </xdr:from>
    <xdr:to>
      <xdr:col>1</xdr:col>
      <xdr:colOff>1076326</xdr:colOff>
      <xdr:row>0</xdr:row>
      <xdr:rowOff>1235075</xdr:rowOff>
    </xdr:to>
    <xdr:pic>
      <xdr:nvPicPr>
        <xdr:cNvPr id="7" name="Image 6">
          <a:extLst>
            <a:ext uri="{FF2B5EF4-FFF2-40B4-BE49-F238E27FC236}">
              <a16:creationId xmlns:a16="http://schemas.microsoft.com/office/drawing/2014/main" id="{00000000-0008-0000-0200-000007000000}"/>
            </a:ext>
          </a:extLst>
        </xdr:cNvPr>
        <xdr:cNvPicPr>
          <a:picLocks noChangeAspect="1"/>
        </xdr:cNvPicPr>
      </xdr:nvPicPr>
      <xdr:blipFill rotWithShape="1">
        <a:blip xmlns:r="http://schemas.openxmlformats.org/officeDocument/2006/relationships" r:embed="rId2"/>
        <a:srcRect l="27270" t="12674" r="29720" b="18769"/>
        <a:stretch/>
      </xdr:blipFill>
      <xdr:spPr>
        <a:xfrm>
          <a:off x="4359275" y="101600"/>
          <a:ext cx="898526" cy="11334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2231119</xdr:colOff>
      <xdr:row>6</xdr:row>
      <xdr:rowOff>73025</xdr:rowOff>
    </xdr:to>
    <xdr:pic>
      <xdr:nvPicPr>
        <xdr:cNvPr id="5" name="Image 4">
          <a:extLst>
            <a:ext uri="{FF2B5EF4-FFF2-40B4-BE49-F238E27FC236}">
              <a16:creationId xmlns:a16="http://schemas.microsoft.com/office/drawing/2014/main" id="{00000000-0008-0000-0300-000005000000}"/>
            </a:ext>
          </a:extLst>
        </xdr:cNvPr>
        <xdr:cNvPicPr>
          <a:picLocks noChangeAspect="1"/>
        </xdr:cNvPicPr>
      </xdr:nvPicPr>
      <xdr:blipFill rotWithShape="1">
        <a:blip xmlns:r="http://schemas.openxmlformats.org/officeDocument/2006/relationships" r:embed="rId1"/>
        <a:srcRect t="8849" b="9372"/>
        <a:stretch/>
      </xdr:blipFill>
      <xdr:spPr>
        <a:xfrm>
          <a:off x="0" y="190500"/>
          <a:ext cx="2231119" cy="1168400"/>
        </a:xfrm>
        <a:prstGeom prst="rect">
          <a:avLst/>
        </a:prstGeom>
      </xdr:spPr>
    </xdr:pic>
    <xdr:clientData/>
  </xdr:twoCellAnchor>
  <xdr:twoCellAnchor editAs="oneCell">
    <xdr:from>
      <xdr:col>1</xdr:col>
      <xdr:colOff>1952625</xdr:colOff>
      <xdr:row>1</xdr:row>
      <xdr:rowOff>104775</xdr:rowOff>
    </xdr:from>
    <xdr:to>
      <xdr:col>2</xdr:col>
      <xdr:colOff>577851</xdr:colOff>
      <xdr:row>6</xdr:row>
      <xdr:rowOff>139700</xdr:rowOff>
    </xdr:to>
    <xdr:pic>
      <xdr:nvPicPr>
        <xdr:cNvPr id="6" name="Image 5">
          <a:extLst>
            <a:ext uri="{FF2B5EF4-FFF2-40B4-BE49-F238E27FC236}">
              <a16:creationId xmlns:a16="http://schemas.microsoft.com/office/drawing/2014/main" id="{00000000-0008-0000-0300-000006000000}"/>
            </a:ext>
          </a:extLst>
        </xdr:cNvPr>
        <xdr:cNvPicPr>
          <a:picLocks noChangeAspect="1"/>
        </xdr:cNvPicPr>
      </xdr:nvPicPr>
      <xdr:blipFill rotWithShape="1">
        <a:blip xmlns:r="http://schemas.openxmlformats.org/officeDocument/2006/relationships" r:embed="rId2"/>
        <a:srcRect l="27270" t="12674" r="29720" b="18769"/>
        <a:stretch/>
      </xdr:blipFill>
      <xdr:spPr>
        <a:xfrm>
          <a:off x="4362450" y="295275"/>
          <a:ext cx="892176" cy="11303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244876</xdr:colOff>
      <xdr:row>0</xdr:row>
      <xdr:rowOff>1420957</xdr:rowOff>
    </xdr:to>
    <xdr:pic>
      <xdr:nvPicPr>
        <xdr:cNvPr id="5" name="Image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a:stretch>
          <a:fillRect/>
        </a:stretch>
      </xdr:blipFill>
      <xdr:spPr>
        <a:xfrm>
          <a:off x="0" y="0"/>
          <a:ext cx="2183494" cy="1420957"/>
        </a:xfrm>
        <a:prstGeom prst="rect">
          <a:avLst/>
        </a:prstGeom>
      </xdr:spPr>
    </xdr:pic>
    <xdr:clientData/>
  </xdr:twoCellAnchor>
  <xdr:twoCellAnchor editAs="oneCell">
    <xdr:from>
      <xdr:col>2</xdr:col>
      <xdr:colOff>165100</xdr:colOff>
      <xdr:row>0</xdr:row>
      <xdr:rowOff>0</xdr:rowOff>
    </xdr:from>
    <xdr:to>
      <xdr:col>3</xdr:col>
      <xdr:colOff>404271</xdr:colOff>
      <xdr:row>1</xdr:row>
      <xdr:rowOff>130652</xdr:rowOff>
    </xdr:to>
    <xdr:pic>
      <xdr:nvPicPr>
        <xdr:cNvPr id="6" name="Image 5">
          <a:extLst>
            <a:ext uri="{FF2B5EF4-FFF2-40B4-BE49-F238E27FC236}">
              <a16:creationId xmlns:a16="http://schemas.microsoft.com/office/drawing/2014/main" id="{00000000-0008-0000-0400-000006000000}"/>
            </a:ext>
          </a:extLst>
        </xdr:cNvPr>
        <xdr:cNvPicPr>
          <a:picLocks noChangeAspect="1"/>
        </xdr:cNvPicPr>
      </xdr:nvPicPr>
      <xdr:blipFill rotWithShape="1">
        <a:blip xmlns:r="http://schemas.openxmlformats.org/officeDocument/2006/relationships" r:embed="rId2"/>
        <a:srcRect r="3655"/>
        <a:stretch/>
      </xdr:blipFill>
      <xdr:spPr>
        <a:xfrm>
          <a:off x="7600950" y="0"/>
          <a:ext cx="2113915" cy="158480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292100</xdr:colOff>
      <xdr:row>1</xdr:row>
      <xdr:rowOff>0</xdr:rowOff>
    </xdr:from>
    <xdr:to>
      <xdr:col>3</xdr:col>
      <xdr:colOff>2180590</xdr:colOff>
      <xdr:row>2</xdr:row>
      <xdr:rowOff>35441</xdr:rowOff>
    </xdr:to>
    <xdr:pic>
      <xdr:nvPicPr>
        <xdr:cNvPr id="5" name="Image 4">
          <a:extLst>
            <a:ext uri="{FF2B5EF4-FFF2-40B4-BE49-F238E27FC236}">
              <a16:creationId xmlns:a16="http://schemas.microsoft.com/office/drawing/2014/main" id="{00000000-0008-0000-0500-000005000000}"/>
            </a:ext>
          </a:extLst>
        </xdr:cNvPr>
        <xdr:cNvPicPr>
          <a:picLocks noChangeAspect="1"/>
        </xdr:cNvPicPr>
      </xdr:nvPicPr>
      <xdr:blipFill rotWithShape="1">
        <a:blip xmlns:r="http://schemas.openxmlformats.org/officeDocument/2006/relationships" r:embed="rId1"/>
        <a:srcRect r="3655"/>
        <a:stretch/>
      </xdr:blipFill>
      <xdr:spPr>
        <a:xfrm>
          <a:off x="8807450" y="69850"/>
          <a:ext cx="1986915" cy="1489591"/>
        </a:xfrm>
        <a:prstGeom prst="rect">
          <a:avLst/>
        </a:prstGeom>
      </xdr:spPr>
    </xdr:pic>
    <xdr:clientData/>
  </xdr:twoCellAnchor>
  <xdr:twoCellAnchor editAs="oneCell">
    <xdr:from>
      <xdr:col>0</xdr:col>
      <xdr:colOff>88900</xdr:colOff>
      <xdr:row>1</xdr:row>
      <xdr:rowOff>95250</xdr:rowOff>
    </xdr:from>
    <xdr:to>
      <xdr:col>1</xdr:col>
      <xdr:colOff>1342119</xdr:colOff>
      <xdr:row>3</xdr:row>
      <xdr:rowOff>1732</xdr:rowOff>
    </xdr:to>
    <xdr:pic>
      <xdr:nvPicPr>
        <xdr:cNvPr id="6" name="Image 5">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2"/>
        <a:stretch>
          <a:fillRect/>
        </a:stretch>
      </xdr:blipFill>
      <xdr:spPr>
        <a:xfrm>
          <a:off x="88900" y="165100"/>
          <a:ext cx="2183494" cy="142095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563880</xdr:colOff>
          <xdr:row>55</xdr:row>
          <xdr:rowOff>30480</xdr:rowOff>
        </xdr:from>
        <xdr:to>
          <xdr:col>1</xdr:col>
          <xdr:colOff>144780</xdr:colOff>
          <xdr:row>56</xdr:row>
          <xdr:rowOff>38100</xdr:rowOff>
        </xdr:to>
        <xdr:sp macro="" textlink="">
          <xdr:nvSpPr>
            <xdr:cNvPr id="8193" name="Option Button 1" hidden="1">
              <a:extLst>
                <a:ext uri="{63B3BB69-23CF-44E3-9099-C40C66FF867C}">
                  <a14:compatExt spid="_x0000_s8193"/>
                </a:ext>
                <a:ext uri="{FF2B5EF4-FFF2-40B4-BE49-F238E27FC236}">
                  <a16:creationId xmlns:a16="http://schemas.microsoft.com/office/drawing/2014/main" id="{00000000-0008-0000-06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563880</xdr:colOff>
          <xdr:row>58</xdr:row>
          <xdr:rowOff>45720</xdr:rowOff>
        </xdr:from>
        <xdr:to>
          <xdr:col>1</xdr:col>
          <xdr:colOff>144780</xdr:colOff>
          <xdr:row>59</xdr:row>
          <xdr:rowOff>30480</xdr:rowOff>
        </xdr:to>
        <xdr:sp macro="" textlink="">
          <xdr:nvSpPr>
            <xdr:cNvPr id="8194" name="Option Button 2" hidden="1">
              <a:extLst>
                <a:ext uri="{63B3BB69-23CF-44E3-9099-C40C66FF867C}">
                  <a14:compatExt spid="_x0000_s8194"/>
                </a:ext>
                <a:ext uri="{FF2B5EF4-FFF2-40B4-BE49-F238E27FC236}">
                  <a16:creationId xmlns:a16="http://schemas.microsoft.com/office/drawing/2014/main" id="{00000000-0008-0000-06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563880</xdr:colOff>
          <xdr:row>60</xdr:row>
          <xdr:rowOff>45720</xdr:rowOff>
        </xdr:from>
        <xdr:to>
          <xdr:col>1</xdr:col>
          <xdr:colOff>144780</xdr:colOff>
          <xdr:row>61</xdr:row>
          <xdr:rowOff>68580</xdr:rowOff>
        </xdr:to>
        <xdr:sp macro="" textlink="">
          <xdr:nvSpPr>
            <xdr:cNvPr id="8195" name="Option Button 3" hidden="1">
              <a:extLst>
                <a:ext uri="{63B3BB69-23CF-44E3-9099-C40C66FF867C}">
                  <a14:compatExt spid="_x0000_s8195"/>
                </a:ext>
                <a:ext uri="{FF2B5EF4-FFF2-40B4-BE49-F238E27FC236}">
                  <a16:creationId xmlns:a16="http://schemas.microsoft.com/office/drawing/2014/main" id="{00000000-0008-0000-06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1333500</xdr:colOff>
          <xdr:row>64</xdr:row>
          <xdr:rowOff>38100</xdr:rowOff>
        </xdr:from>
        <xdr:to>
          <xdr:col>1</xdr:col>
          <xdr:colOff>1668780</xdr:colOff>
          <xdr:row>64</xdr:row>
          <xdr:rowOff>259080</xdr:rowOff>
        </xdr:to>
        <xdr:sp macro="" textlink="">
          <xdr:nvSpPr>
            <xdr:cNvPr id="8196" name="Option Button 4" hidden="1">
              <a:extLst>
                <a:ext uri="{63B3BB69-23CF-44E3-9099-C40C66FF867C}">
                  <a14:compatExt spid="_x0000_s8196"/>
                </a:ext>
                <a:ext uri="{FF2B5EF4-FFF2-40B4-BE49-F238E27FC236}">
                  <a16:creationId xmlns:a16="http://schemas.microsoft.com/office/drawing/2014/main" id="{00000000-0008-0000-06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1333500</xdr:colOff>
          <xdr:row>64</xdr:row>
          <xdr:rowOff>38100</xdr:rowOff>
        </xdr:from>
        <xdr:to>
          <xdr:col>1</xdr:col>
          <xdr:colOff>1668780</xdr:colOff>
          <xdr:row>64</xdr:row>
          <xdr:rowOff>259080</xdr:rowOff>
        </xdr:to>
        <xdr:sp macro="" textlink="">
          <xdr:nvSpPr>
            <xdr:cNvPr id="8197" name="Option Button 5" hidden="1">
              <a:extLst>
                <a:ext uri="{63B3BB69-23CF-44E3-9099-C40C66FF867C}">
                  <a14:compatExt spid="_x0000_s8197"/>
                </a:ext>
                <a:ext uri="{FF2B5EF4-FFF2-40B4-BE49-F238E27FC236}">
                  <a16:creationId xmlns:a16="http://schemas.microsoft.com/office/drawing/2014/main" id="{00000000-0008-0000-06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1333500</xdr:colOff>
          <xdr:row>64</xdr:row>
          <xdr:rowOff>38100</xdr:rowOff>
        </xdr:from>
        <xdr:to>
          <xdr:col>1</xdr:col>
          <xdr:colOff>1668780</xdr:colOff>
          <xdr:row>64</xdr:row>
          <xdr:rowOff>259080</xdr:rowOff>
        </xdr:to>
        <xdr:sp macro="" textlink="">
          <xdr:nvSpPr>
            <xdr:cNvPr id="8198" name="Option Button 6" hidden="1">
              <a:extLst>
                <a:ext uri="{63B3BB69-23CF-44E3-9099-C40C66FF867C}">
                  <a14:compatExt spid="_x0000_s8198"/>
                </a:ext>
                <a:ext uri="{FF2B5EF4-FFF2-40B4-BE49-F238E27FC236}">
                  <a16:creationId xmlns:a16="http://schemas.microsoft.com/office/drawing/2014/main" id="{00000000-0008-0000-06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1</xdr:row>
      <xdr:rowOff>0</xdr:rowOff>
    </xdr:from>
    <xdr:to>
      <xdr:col>1</xdr:col>
      <xdr:colOff>1421494</xdr:colOff>
      <xdr:row>6</xdr:row>
      <xdr:rowOff>138257</xdr:rowOff>
    </xdr:to>
    <xdr:pic>
      <xdr:nvPicPr>
        <xdr:cNvPr id="9" name="Image 8">
          <a:extLst>
            <a:ext uri="{FF2B5EF4-FFF2-40B4-BE49-F238E27FC236}">
              <a16:creationId xmlns:a16="http://schemas.microsoft.com/office/drawing/2014/main" id="{00000000-0008-0000-0600-000009000000}"/>
            </a:ext>
          </a:extLst>
        </xdr:cNvPr>
        <xdr:cNvPicPr>
          <a:picLocks noChangeAspect="1"/>
        </xdr:cNvPicPr>
      </xdr:nvPicPr>
      <xdr:blipFill>
        <a:blip xmlns:r="http://schemas.openxmlformats.org/officeDocument/2006/relationships" r:embed="rId1"/>
        <a:stretch>
          <a:fillRect/>
        </a:stretch>
      </xdr:blipFill>
      <xdr:spPr>
        <a:xfrm>
          <a:off x="0" y="177800"/>
          <a:ext cx="2183494" cy="1420957"/>
        </a:xfrm>
        <a:prstGeom prst="rect">
          <a:avLst/>
        </a:prstGeom>
      </xdr:spPr>
    </xdr:pic>
    <xdr:clientData/>
  </xdr:twoCellAnchor>
  <xdr:twoCellAnchor editAs="oneCell">
    <xdr:from>
      <xdr:col>4</xdr:col>
      <xdr:colOff>139700</xdr:colOff>
      <xdr:row>1</xdr:row>
      <xdr:rowOff>0</xdr:rowOff>
    </xdr:from>
    <xdr:to>
      <xdr:col>5</xdr:col>
      <xdr:colOff>240665</xdr:colOff>
      <xdr:row>7</xdr:row>
      <xdr:rowOff>143345</xdr:rowOff>
    </xdr:to>
    <xdr:pic>
      <xdr:nvPicPr>
        <xdr:cNvPr id="10" name="Image 9">
          <a:extLst>
            <a:ext uri="{FF2B5EF4-FFF2-40B4-BE49-F238E27FC236}">
              <a16:creationId xmlns:a16="http://schemas.microsoft.com/office/drawing/2014/main" id="{00000000-0008-0000-0600-00000A000000}"/>
            </a:ext>
          </a:extLst>
        </xdr:cNvPr>
        <xdr:cNvPicPr>
          <a:picLocks noChangeAspect="1"/>
        </xdr:cNvPicPr>
      </xdr:nvPicPr>
      <xdr:blipFill rotWithShape="1">
        <a:blip xmlns:r="http://schemas.openxmlformats.org/officeDocument/2006/relationships" r:embed="rId2"/>
        <a:srcRect r="3655"/>
        <a:stretch/>
      </xdr:blipFill>
      <xdr:spPr>
        <a:xfrm>
          <a:off x="8966200" y="177800"/>
          <a:ext cx="2139315" cy="160384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563880</xdr:colOff>
          <xdr:row>5</xdr:row>
          <xdr:rowOff>30480</xdr:rowOff>
        </xdr:from>
        <xdr:to>
          <xdr:col>1</xdr:col>
          <xdr:colOff>106680</xdr:colOff>
          <xdr:row>5</xdr:row>
          <xdr:rowOff>236220</xdr:rowOff>
        </xdr:to>
        <xdr:sp macro="" textlink="">
          <xdr:nvSpPr>
            <xdr:cNvPr id="12289" name="Option Button 1" hidden="1">
              <a:extLst>
                <a:ext uri="{63B3BB69-23CF-44E3-9099-C40C66FF867C}">
                  <a14:compatExt spid="_x0000_s12289"/>
                </a:ext>
                <a:ext uri="{FF2B5EF4-FFF2-40B4-BE49-F238E27FC236}">
                  <a16:creationId xmlns:a16="http://schemas.microsoft.com/office/drawing/2014/main" id="{00000000-0008-0000-07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563880</xdr:colOff>
          <xdr:row>6</xdr:row>
          <xdr:rowOff>45720</xdr:rowOff>
        </xdr:from>
        <xdr:to>
          <xdr:col>1</xdr:col>
          <xdr:colOff>106680</xdr:colOff>
          <xdr:row>7</xdr:row>
          <xdr:rowOff>30480</xdr:rowOff>
        </xdr:to>
        <xdr:sp macro="" textlink="">
          <xdr:nvSpPr>
            <xdr:cNvPr id="12290" name="Option Button 2" hidden="1">
              <a:extLst>
                <a:ext uri="{63B3BB69-23CF-44E3-9099-C40C66FF867C}">
                  <a14:compatExt spid="_x0000_s12290"/>
                </a:ext>
                <a:ext uri="{FF2B5EF4-FFF2-40B4-BE49-F238E27FC236}">
                  <a16:creationId xmlns:a16="http://schemas.microsoft.com/office/drawing/2014/main" id="{00000000-0008-0000-07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0</xdr:colOff>
      <xdr:row>0</xdr:row>
      <xdr:rowOff>0</xdr:rowOff>
    </xdr:from>
    <xdr:to>
      <xdr:col>2</xdr:col>
      <xdr:colOff>472092</xdr:colOff>
      <xdr:row>0</xdr:row>
      <xdr:rowOff>1420957</xdr:rowOff>
    </xdr:to>
    <xdr:pic>
      <xdr:nvPicPr>
        <xdr:cNvPr id="2" name="Imag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797622" y="0"/>
          <a:ext cx="2183494" cy="1420957"/>
        </a:xfrm>
        <a:prstGeom prst="rect">
          <a:avLst/>
        </a:prstGeom>
      </xdr:spPr>
    </xdr:pic>
    <xdr:clientData/>
  </xdr:twoCellAnchor>
  <xdr:twoCellAnchor editAs="oneCell">
    <xdr:from>
      <xdr:col>5</xdr:col>
      <xdr:colOff>178110</xdr:colOff>
      <xdr:row>0</xdr:row>
      <xdr:rowOff>0</xdr:rowOff>
    </xdr:from>
    <xdr:to>
      <xdr:col>6</xdr:col>
      <xdr:colOff>141698</xdr:colOff>
      <xdr:row>0</xdr:row>
      <xdr:rowOff>1575049</xdr:rowOff>
    </xdr:to>
    <xdr:pic>
      <xdr:nvPicPr>
        <xdr:cNvPr id="3" name="Image 2">
          <a:extLst>
            <a:ext uri="{FF2B5EF4-FFF2-40B4-BE49-F238E27FC236}">
              <a16:creationId xmlns:a16="http://schemas.microsoft.com/office/drawing/2014/main" id="{00000000-0008-0000-0700-000003000000}"/>
            </a:ext>
          </a:extLst>
        </xdr:cNvPr>
        <xdr:cNvPicPr>
          <a:picLocks noChangeAspect="1"/>
        </xdr:cNvPicPr>
      </xdr:nvPicPr>
      <xdr:blipFill rotWithShape="1">
        <a:blip xmlns:r="http://schemas.openxmlformats.org/officeDocument/2006/relationships" r:embed="rId2"/>
        <a:srcRect r="3655"/>
        <a:stretch/>
      </xdr:blipFill>
      <xdr:spPr>
        <a:xfrm>
          <a:off x="10020610" y="0"/>
          <a:ext cx="2100905" cy="157504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2180954</xdr:colOff>
      <xdr:row>1</xdr:row>
      <xdr:rowOff>1419687</xdr:rowOff>
    </xdr:to>
    <xdr:pic>
      <xdr:nvPicPr>
        <xdr:cNvPr id="5" name="Image 4">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1"/>
        <a:stretch>
          <a:fillRect/>
        </a:stretch>
      </xdr:blipFill>
      <xdr:spPr>
        <a:xfrm>
          <a:off x="0" y="69850"/>
          <a:ext cx="2183494" cy="1420957"/>
        </a:xfrm>
        <a:prstGeom prst="rect">
          <a:avLst/>
        </a:prstGeom>
      </xdr:spPr>
    </xdr:pic>
    <xdr:clientData/>
  </xdr:twoCellAnchor>
  <xdr:twoCellAnchor editAs="oneCell">
    <xdr:from>
      <xdr:col>0</xdr:col>
      <xdr:colOff>2101850</xdr:colOff>
      <xdr:row>0</xdr:row>
      <xdr:rowOff>0</xdr:rowOff>
    </xdr:from>
    <xdr:to>
      <xdr:col>0</xdr:col>
      <xdr:colOff>4051300</xdr:colOff>
      <xdr:row>1</xdr:row>
      <xdr:rowOff>1519397</xdr:rowOff>
    </xdr:to>
    <xdr:pic>
      <xdr:nvPicPr>
        <xdr:cNvPr id="6" name="Image 5">
          <a:extLst>
            <a:ext uri="{FF2B5EF4-FFF2-40B4-BE49-F238E27FC236}">
              <a16:creationId xmlns:a16="http://schemas.microsoft.com/office/drawing/2014/main" id="{00000000-0008-0000-0800-000006000000}"/>
            </a:ext>
          </a:extLst>
        </xdr:cNvPr>
        <xdr:cNvPicPr>
          <a:picLocks noChangeAspect="1"/>
        </xdr:cNvPicPr>
      </xdr:nvPicPr>
      <xdr:blipFill rotWithShape="1">
        <a:blip xmlns:r="http://schemas.openxmlformats.org/officeDocument/2006/relationships" r:embed="rId2"/>
        <a:srcRect r="3655"/>
        <a:stretch/>
      </xdr:blipFill>
      <xdr:spPr>
        <a:xfrm>
          <a:off x="2101850" y="0"/>
          <a:ext cx="2113915" cy="1584802"/>
        </a:xfrm>
        <a:prstGeom prst="rect">
          <a:avLst/>
        </a:prstGeom>
      </xdr:spPr>
    </xdr:pic>
    <xdr:clientData/>
  </xdr:twoCellAnchor>
</xdr:wsDr>
</file>

<file path=xl/theme/theme1.xml><?xml version="1.0" encoding="utf-8"?>
<a:theme xmlns:a="http://schemas.openxmlformats.org/drawingml/2006/main" name="Thème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dgcl-sdcat.maps.arcgis.com/apps/instant/interactivelegend/index.html?appid=2fff2a5e62904ff5930d15a7d3d16872" TargetMode="External"/><Relationship Id="rId1" Type="http://schemas.openxmlformats.org/officeDocument/2006/relationships/hyperlink" Target="https://www.ademe.fr/aides-financieres-lademe" TargetMode="External"/><Relationship Id="rId4"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6.xml"/><Relationship Id="rId3" Type="http://schemas.openxmlformats.org/officeDocument/2006/relationships/ctrlProp" Target="../ctrlProps/ctrlProp1.xml"/><Relationship Id="rId7" Type="http://schemas.openxmlformats.org/officeDocument/2006/relationships/ctrlProp" Target="../ctrlProps/ctrlProp5.xml"/><Relationship Id="rId2" Type="http://schemas.openxmlformats.org/officeDocument/2006/relationships/vmlDrawing" Target="../drawings/vmlDrawing3.vml"/><Relationship Id="rId1" Type="http://schemas.openxmlformats.org/officeDocument/2006/relationships/drawing" Target="../drawings/drawing6.xml"/><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6.bin"/><Relationship Id="rId1" Type="http://schemas.openxmlformats.org/officeDocument/2006/relationships/hyperlink" Target="http://data.europa.eu/eli/reg/2013/1407/oj" TargetMode="External"/><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F26"/>
  <sheetViews>
    <sheetView showGridLines="0" workbookViewId="0">
      <selection activeCell="K11" sqref="K11"/>
    </sheetView>
  </sheetViews>
  <sheetFormatPr baseColWidth="10" defaultRowHeight="14.4" x14ac:dyDescent="0.3"/>
  <cols>
    <col min="1" max="2" width="22.6640625" customWidth="1"/>
    <col min="3" max="3" width="32" customWidth="1"/>
    <col min="4" max="5" width="22.6640625" customWidth="1"/>
    <col min="6" max="6" width="45.88671875" customWidth="1"/>
    <col min="7" max="7" width="10.88671875" customWidth="1"/>
  </cols>
  <sheetData>
    <row r="1" spans="1:6" s="1" customFormat="1" ht="14.25" customHeight="1" x14ac:dyDescent="0.25">
      <c r="D1" s="429" t="s">
        <v>348</v>
      </c>
      <c r="E1" s="429"/>
      <c r="F1" s="429"/>
    </row>
    <row r="2" spans="1:6" s="1" customFormat="1" ht="14.25" customHeight="1" x14ac:dyDescent="0.25">
      <c r="D2" s="429"/>
      <c r="E2" s="429"/>
      <c r="F2" s="429"/>
    </row>
    <row r="3" spans="1:6" s="1" customFormat="1" ht="14.25" customHeight="1" x14ac:dyDescent="0.25">
      <c r="D3" s="429"/>
      <c r="E3" s="429"/>
      <c r="F3" s="429"/>
    </row>
    <row r="4" spans="1:6" s="1" customFormat="1" ht="14.25" customHeight="1" x14ac:dyDescent="0.25">
      <c r="D4" s="429"/>
      <c r="E4" s="429"/>
      <c r="F4" s="429"/>
    </row>
    <row r="5" spans="1:6" s="1" customFormat="1" ht="14.25" customHeight="1" x14ac:dyDescent="0.25">
      <c r="D5" s="429"/>
      <c r="E5" s="429"/>
      <c r="F5" s="429"/>
    </row>
    <row r="6" spans="1:6" s="1" customFormat="1" ht="14.25" customHeight="1" x14ac:dyDescent="0.25">
      <c r="D6" s="429"/>
      <c r="E6" s="429"/>
      <c r="F6" s="429"/>
    </row>
    <row r="7" spans="1:6" s="1" customFormat="1" ht="14.25" customHeight="1" x14ac:dyDescent="0.25">
      <c r="D7" s="429"/>
      <c r="E7" s="429"/>
      <c r="F7" s="429"/>
    </row>
    <row r="8" spans="1:6" s="1" customFormat="1" ht="14.25" customHeight="1" x14ac:dyDescent="0.25">
      <c r="D8" s="429"/>
      <c r="E8" s="429"/>
      <c r="F8" s="429"/>
    </row>
    <row r="9" spans="1:6" s="1" customFormat="1" ht="21" x14ac:dyDescent="0.25">
      <c r="E9" s="2"/>
      <c r="F9" s="2"/>
    </row>
    <row r="10" spans="1:6" s="3" customFormat="1" ht="39" customHeight="1" x14ac:dyDescent="0.25">
      <c r="A10" s="430" t="s">
        <v>0</v>
      </c>
      <c r="B10" s="431"/>
      <c r="C10" s="431"/>
      <c r="D10" s="431"/>
      <c r="E10" s="431"/>
      <c r="F10" s="432"/>
    </row>
    <row r="11" spans="1:6" x14ac:dyDescent="0.3">
      <c r="A11" s="445" t="s">
        <v>515</v>
      </c>
      <c r="B11" s="446"/>
      <c r="C11" s="446"/>
      <c r="D11" s="446"/>
      <c r="E11" s="446"/>
      <c r="F11" s="447"/>
    </row>
    <row r="12" spans="1:6" x14ac:dyDescent="0.3">
      <c r="A12" s="425" t="s">
        <v>516</v>
      </c>
      <c r="D12" s="159"/>
      <c r="F12" s="426"/>
    </row>
    <row r="13" spans="1:6" x14ac:dyDescent="0.3">
      <c r="A13" s="425"/>
      <c r="F13" s="426"/>
    </row>
    <row r="14" spans="1:6" ht="29.1" customHeight="1" x14ac:dyDescent="0.3">
      <c r="A14" s="442" t="s">
        <v>347</v>
      </c>
      <c r="B14" s="443"/>
      <c r="C14" s="443"/>
      <c r="D14" s="443"/>
      <c r="E14" s="443"/>
      <c r="F14" s="444"/>
    </row>
    <row r="15" spans="1:6" x14ac:dyDescent="0.3">
      <c r="A15" s="427" t="s">
        <v>351</v>
      </c>
      <c r="F15" s="426"/>
    </row>
    <row r="16" spans="1:6" ht="33" customHeight="1" x14ac:dyDescent="0.3">
      <c r="A16" s="439" t="s">
        <v>517</v>
      </c>
      <c r="B16" s="440"/>
      <c r="C16" s="440"/>
      <c r="D16" s="440"/>
      <c r="E16" s="440"/>
      <c r="F16" s="441"/>
    </row>
    <row r="17" spans="1:6" ht="45" customHeight="1" x14ac:dyDescent="0.3">
      <c r="A17" s="439" t="s">
        <v>518</v>
      </c>
      <c r="B17" s="440"/>
      <c r="C17" s="440"/>
      <c r="D17" s="440"/>
      <c r="E17" s="440"/>
      <c r="F17" s="441"/>
    </row>
    <row r="18" spans="1:6" ht="33.6" customHeight="1" x14ac:dyDescent="0.3">
      <c r="A18" s="439" t="s">
        <v>519</v>
      </c>
      <c r="B18" s="440"/>
      <c r="C18" s="440"/>
      <c r="D18" s="440"/>
      <c r="E18" s="440"/>
      <c r="F18" s="441"/>
    </row>
    <row r="19" spans="1:6" ht="32.1" customHeight="1" x14ac:dyDescent="0.3">
      <c r="A19" s="439" t="s">
        <v>520</v>
      </c>
      <c r="B19" s="440"/>
      <c r="C19" s="440"/>
      <c r="D19" s="440"/>
      <c r="E19" s="440"/>
      <c r="F19" s="441"/>
    </row>
    <row r="20" spans="1:6" ht="33.9" customHeight="1" x14ac:dyDescent="0.3">
      <c r="A20" s="439" t="s">
        <v>346</v>
      </c>
      <c r="B20" s="440"/>
      <c r="C20" s="440"/>
      <c r="D20" s="440"/>
      <c r="E20" s="440"/>
      <c r="F20" s="441"/>
    </row>
    <row r="21" spans="1:6" ht="30" customHeight="1" x14ac:dyDescent="0.3">
      <c r="A21" s="433" t="s">
        <v>352</v>
      </c>
      <c r="B21" s="434"/>
      <c r="C21" s="434"/>
      <c r="D21" s="434"/>
      <c r="E21" s="434"/>
      <c r="F21" s="435"/>
    </row>
    <row r="22" spans="1:6" x14ac:dyDescent="0.3">
      <c r="A22" s="425"/>
      <c r="F22" s="426"/>
    </row>
    <row r="23" spans="1:6" x14ac:dyDescent="0.3">
      <c r="A23" s="425" t="s">
        <v>353</v>
      </c>
      <c r="F23" s="426"/>
    </row>
    <row r="24" spans="1:6" ht="32.4" customHeight="1" x14ac:dyDescent="0.3">
      <c r="A24" s="433" t="s">
        <v>354</v>
      </c>
      <c r="B24" s="434"/>
      <c r="C24" s="434"/>
      <c r="D24" s="434"/>
      <c r="E24" s="434"/>
      <c r="F24" s="435"/>
    </row>
    <row r="25" spans="1:6" x14ac:dyDescent="0.3">
      <c r="A25" s="425"/>
      <c r="F25" s="426"/>
    </row>
    <row r="26" spans="1:6" ht="15" thickBot="1" x14ac:dyDescent="0.35">
      <c r="A26" s="436" t="s">
        <v>521</v>
      </c>
      <c r="B26" s="437"/>
      <c r="C26" s="437"/>
      <c r="D26" s="437"/>
      <c r="E26" s="437"/>
      <c r="F26" s="438"/>
    </row>
  </sheetData>
  <sheetProtection algorithmName="SHA-512" hashValue="G4hxDCiUyZCA8UEp3YDN+ahueOGqKYkOLpq0mv+wJwRCl/F9oiseFUHyAhdaqtok4n33EKCGfnfScFOBGVumdg==" saltValue="tpyeapO7nQUQYrfSgfwMaQ==" spinCount="100000" sheet="1" objects="1" scenarios="1"/>
  <mergeCells count="12">
    <mergeCell ref="D1:F8"/>
    <mergeCell ref="A10:F10"/>
    <mergeCell ref="A21:F21"/>
    <mergeCell ref="A24:F24"/>
    <mergeCell ref="A26:F26"/>
    <mergeCell ref="A16:F16"/>
    <mergeCell ref="A17:F17"/>
    <mergeCell ref="A18:F18"/>
    <mergeCell ref="A20:F20"/>
    <mergeCell ref="A14:F14"/>
    <mergeCell ref="A19:F19"/>
    <mergeCell ref="A11:F11"/>
  </mergeCells>
  <pageMargins left="0.70000000000000007" right="0.70000000000000007" top="0.75" bottom="0.75" header="0.30000000000000004" footer="0.30000000000000004"/>
  <pageSetup paperSize="9" fitToWidth="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G107"/>
  <sheetViews>
    <sheetView topLeftCell="A13" workbookViewId="0">
      <selection activeCell="A36" sqref="A36"/>
    </sheetView>
  </sheetViews>
  <sheetFormatPr baseColWidth="10" defaultRowHeight="14.4" x14ac:dyDescent="0.3"/>
  <cols>
    <col min="1" max="1" width="31.5546875" customWidth="1"/>
    <col min="2" max="2" width="53.33203125" customWidth="1"/>
    <col min="3" max="3" width="50.88671875" customWidth="1"/>
    <col min="4" max="4" width="33" customWidth="1"/>
    <col min="5" max="5" width="30.109375" customWidth="1"/>
    <col min="6" max="6" width="33.109375" customWidth="1"/>
    <col min="7" max="7" width="41" customWidth="1"/>
  </cols>
  <sheetData>
    <row r="2" spans="1:7" x14ac:dyDescent="0.3">
      <c r="A2" s="150" t="s">
        <v>191</v>
      </c>
      <c r="B2" t="s">
        <v>192</v>
      </c>
      <c r="C2" s="159" t="s">
        <v>203</v>
      </c>
      <c r="D2" s="161" t="s">
        <v>260</v>
      </c>
      <c r="E2" s="163" t="s">
        <v>211</v>
      </c>
      <c r="F2" s="165" t="s">
        <v>278</v>
      </c>
    </row>
    <row r="3" spans="1:7" x14ac:dyDescent="0.3">
      <c r="B3" t="s">
        <v>194</v>
      </c>
      <c r="C3" s="159" t="s">
        <v>204</v>
      </c>
      <c r="D3" s="161" t="s">
        <v>261</v>
      </c>
      <c r="E3" s="163" t="s">
        <v>212</v>
      </c>
      <c r="F3" s="165" t="s">
        <v>279</v>
      </c>
    </row>
    <row r="4" spans="1:7" x14ac:dyDescent="0.3">
      <c r="B4" t="s">
        <v>195</v>
      </c>
      <c r="C4" s="159" t="s">
        <v>208</v>
      </c>
      <c r="D4" s="161" t="s">
        <v>285</v>
      </c>
      <c r="E4" s="163" t="s">
        <v>284</v>
      </c>
      <c r="F4" s="165" t="s">
        <v>283</v>
      </c>
    </row>
    <row r="5" spans="1:7" x14ac:dyDescent="0.3">
      <c r="B5" t="s">
        <v>193</v>
      </c>
      <c r="C5" s="159" t="s">
        <v>205</v>
      </c>
      <c r="D5" s="161" t="s">
        <v>262</v>
      </c>
      <c r="E5" s="163" t="s">
        <v>213</v>
      </c>
      <c r="F5" s="165" t="s">
        <v>280</v>
      </c>
    </row>
    <row r="6" spans="1:7" x14ac:dyDescent="0.3">
      <c r="B6" t="s">
        <v>196</v>
      </c>
      <c r="C6" s="159" t="s">
        <v>206</v>
      </c>
      <c r="D6" s="161" t="s">
        <v>263</v>
      </c>
      <c r="E6" s="163" t="s">
        <v>214</v>
      </c>
      <c r="F6" s="165" t="s">
        <v>281</v>
      </c>
    </row>
    <row r="7" spans="1:7" x14ac:dyDescent="0.3">
      <c r="B7" t="s">
        <v>197</v>
      </c>
      <c r="C7" s="159" t="s">
        <v>207</v>
      </c>
      <c r="D7" s="161" t="s">
        <v>264</v>
      </c>
      <c r="E7" s="163" t="s">
        <v>215</v>
      </c>
      <c r="F7" s="165" t="s">
        <v>282</v>
      </c>
    </row>
    <row r="9" spans="1:7" x14ac:dyDescent="0.3">
      <c r="A9" s="150" t="s">
        <v>300</v>
      </c>
      <c r="B9" s="151"/>
      <c r="C9" s="151"/>
      <c r="D9" s="184" t="s">
        <v>198</v>
      </c>
      <c r="E9" s="183"/>
      <c r="F9" s="183"/>
      <c r="G9" s="183"/>
    </row>
    <row r="10" spans="1:7" ht="28.8" x14ac:dyDescent="0.3">
      <c r="A10" s="159" t="s">
        <v>294</v>
      </c>
      <c r="B10" s="277" t="s">
        <v>356</v>
      </c>
      <c r="C10" s="34"/>
      <c r="D10" s="169" t="s">
        <v>199</v>
      </c>
    </row>
    <row r="11" spans="1:7" ht="28.8" x14ac:dyDescent="0.3">
      <c r="A11" s="159" t="s">
        <v>295</v>
      </c>
      <c r="B11" s="277" t="s">
        <v>357</v>
      </c>
      <c r="C11" s="182"/>
      <c r="D11" s="169" t="s">
        <v>299</v>
      </c>
      <c r="E11" s="182"/>
      <c r="F11" s="182"/>
      <c r="G11" s="182"/>
    </row>
    <row r="12" spans="1:7" x14ac:dyDescent="0.3">
      <c r="A12" s="159" t="s">
        <v>296</v>
      </c>
      <c r="B12" s="277" t="s">
        <v>358</v>
      </c>
      <c r="C12" s="34"/>
      <c r="D12" s="169" t="s">
        <v>200</v>
      </c>
      <c r="E12" s="182"/>
      <c r="F12" s="182"/>
      <c r="G12" s="182"/>
    </row>
    <row r="13" spans="1:7" ht="28.8" x14ac:dyDescent="0.3">
      <c r="A13" s="159" t="s">
        <v>302</v>
      </c>
      <c r="B13" s="278" t="s">
        <v>359</v>
      </c>
      <c r="D13" s="169" t="s">
        <v>297</v>
      </c>
    </row>
    <row r="14" spans="1:7" x14ac:dyDescent="0.3">
      <c r="D14" s="159" t="s">
        <v>298</v>
      </c>
    </row>
    <row r="15" spans="1:7" x14ac:dyDescent="0.3">
      <c r="D15" s="159"/>
    </row>
    <row r="16" spans="1:7" x14ac:dyDescent="0.3">
      <c r="D16" s="159"/>
    </row>
    <row r="17" spans="1:7" x14ac:dyDescent="0.3">
      <c r="D17" s="159"/>
    </row>
    <row r="18" spans="1:7" x14ac:dyDescent="0.3">
      <c r="D18" s="159"/>
    </row>
    <row r="20" spans="1:7" ht="28.8" x14ac:dyDescent="0.3">
      <c r="A20" s="160" t="s">
        <v>254</v>
      </c>
      <c r="B20" s="151" t="s">
        <v>192</v>
      </c>
      <c r="C20" s="151" t="s">
        <v>194</v>
      </c>
      <c r="D20" s="151" t="s">
        <v>195</v>
      </c>
      <c r="E20" s="151" t="s">
        <v>193</v>
      </c>
      <c r="F20" s="151" t="s">
        <v>196</v>
      </c>
      <c r="G20" s="151" t="s">
        <v>197</v>
      </c>
    </row>
    <row r="21" spans="1:7" x14ac:dyDescent="0.3">
      <c r="A21" s="155"/>
      <c r="B21" s="161" t="s">
        <v>256</v>
      </c>
      <c r="C21" s="166" t="s">
        <v>240</v>
      </c>
      <c r="D21" s="161" t="s">
        <v>242</v>
      </c>
      <c r="E21" s="161" t="s">
        <v>286</v>
      </c>
      <c r="F21" s="161" t="s">
        <v>286</v>
      </c>
      <c r="G21" s="161" t="s">
        <v>250</v>
      </c>
    </row>
    <row r="22" spans="1:7" x14ac:dyDescent="0.3">
      <c r="B22" s="161" t="s">
        <v>257</v>
      </c>
      <c r="C22" s="166" t="s">
        <v>241</v>
      </c>
      <c r="D22" s="161" t="s">
        <v>243</v>
      </c>
      <c r="E22" s="161"/>
      <c r="F22" s="161"/>
      <c r="G22" s="161" t="s">
        <v>251</v>
      </c>
    </row>
    <row r="23" spans="1:7" x14ac:dyDescent="0.3">
      <c r="B23" s="161" t="s">
        <v>258</v>
      </c>
      <c r="C23" s="428" t="s">
        <v>528</v>
      </c>
      <c r="D23" s="161" t="s">
        <v>244</v>
      </c>
      <c r="E23" s="161"/>
      <c r="F23" s="161"/>
      <c r="G23" s="161" t="s">
        <v>252</v>
      </c>
    </row>
    <row r="24" spans="1:7" x14ac:dyDescent="0.3">
      <c r="B24" s="161" t="s">
        <v>259</v>
      </c>
      <c r="C24" s="166" t="s">
        <v>12</v>
      </c>
      <c r="D24" s="161" t="s">
        <v>245</v>
      </c>
      <c r="E24" s="161"/>
      <c r="F24" s="167"/>
      <c r="G24" s="161" t="s">
        <v>253</v>
      </c>
    </row>
    <row r="25" spans="1:7" x14ac:dyDescent="0.3">
      <c r="B25" s="161"/>
      <c r="C25" s="161"/>
      <c r="D25" s="161" t="s">
        <v>248</v>
      </c>
      <c r="E25" s="161"/>
      <c r="F25" s="161"/>
      <c r="G25" s="161" t="s">
        <v>247</v>
      </c>
    </row>
    <row r="26" spans="1:7" x14ac:dyDescent="0.3">
      <c r="B26" s="161"/>
      <c r="C26" s="161"/>
      <c r="D26" s="161" t="s">
        <v>249</v>
      </c>
      <c r="E26" s="161"/>
      <c r="F26" s="161"/>
      <c r="G26" s="161"/>
    </row>
    <row r="27" spans="1:7" x14ac:dyDescent="0.3">
      <c r="B27" s="161"/>
      <c r="C27" s="161"/>
      <c r="D27" s="161" t="s">
        <v>246</v>
      </c>
      <c r="E27" s="161"/>
      <c r="F27" s="161"/>
      <c r="G27" s="161"/>
    </row>
    <row r="28" spans="1:7" x14ac:dyDescent="0.3">
      <c r="A28" s="156"/>
      <c r="B28" s="161"/>
      <c r="C28" s="161"/>
      <c r="D28" s="161" t="s">
        <v>247</v>
      </c>
      <c r="E28" s="161"/>
      <c r="F28" s="161"/>
      <c r="G28" s="161"/>
    </row>
    <row r="29" spans="1:7" x14ac:dyDescent="0.3">
      <c r="A29" s="156"/>
    </row>
    <row r="30" spans="1:7" x14ac:dyDescent="0.3">
      <c r="A30" s="162" t="s">
        <v>224</v>
      </c>
      <c r="B30" s="151" t="s">
        <v>192</v>
      </c>
      <c r="C30" s="151" t="s">
        <v>194</v>
      </c>
      <c r="D30" s="151" t="s">
        <v>195</v>
      </c>
      <c r="E30" s="151" t="s">
        <v>193</v>
      </c>
      <c r="F30" s="151" t="s">
        <v>196</v>
      </c>
      <c r="G30" s="151" t="s">
        <v>197</v>
      </c>
    </row>
    <row r="31" spans="1:7" x14ac:dyDescent="0.3">
      <c r="B31" s="163" t="s">
        <v>8</v>
      </c>
      <c r="C31" s="170" t="s">
        <v>216</v>
      </c>
      <c r="D31" s="171" t="s">
        <v>221</v>
      </c>
      <c r="E31" s="172" t="s">
        <v>286</v>
      </c>
      <c r="F31" s="163" t="s">
        <v>286</v>
      </c>
      <c r="G31" s="171" t="s">
        <v>221</v>
      </c>
    </row>
    <row r="32" spans="1:7" x14ac:dyDescent="0.3">
      <c r="B32" s="163" t="s">
        <v>225</v>
      </c>
      <c r="C32" s="170" t="s">
        <v>217</v>
      </c>
      <c r="D32" s="171" t="s">
        <v>274</v>
      </c>
      <c r="E32" s="172"/>
      <c r="F32" s="163"/>
      <c r="G32" s="171" t="s">
        <v>275</v>
      </c>
    </row>
    <row r="33" spans="2:7" x14ac:dyDescent="0.3">
      <c r="B33" s="163" t="s">
        <v>226</v>
      </c>
      <c r="C33" s="170" t="s">
        <v>218</v>
      </c>
      <c r="D33" s="171" t="s">
        <v>222</v>
      </c>
      <c r="E33" s="163"/>
      <c r="F33" s="163"/>
      <c r="G33" s="171" t="s">
        <v>12</v>
      </c>
    </row>
    <row r="34" spans="2:7" x14ac:dyDescent="0.3">
      <c r="B34" s="163" t="s">
        <v>227</v>
      </c>
      <c r="C34" s="170" t="s">
        <v>219</v>
      </c>
      <c r="D34" s="171" t="s">
        <v>288</v>
      </c>
      <c r="E34" s="163"/>
      <c r="F34" s="163"/>
      <c r="G34" s="176" t="s">
        <v>289</v>
      </c>
    </row>
    <row r="35" spans="2:7" x14ac:dyDescent="0.3">
      <c r="B35" s="163" t="s">
        <v>228</v>
      </c>
      <c r="C35" s="170" t="s">
        <v>220</v>
      </c>
      <c r="D35" s="163" t="s">
        <v>276</v>
      </c>
      <c r="E35" s="163"/>
      <c r="F35" s="163"/>
      <c r="G35" s="171"/>
    </row>
    <row r="36" spans="2:7" x14ac:dyDescent="0.3">
      <c r="B36" s="163" t="s">
        <v>229</v>
      </c>
      <c r="C36" s="170" t="s">
        <v>12</v>
      </c>
      <c r="D36" s="163" t="s">
        <v>287</v>
      </c>
      <c r="E36" s="163"/>
      <c r="F36" s="163"/>
      <c r="G36" s="163"/>
    </row>
    <row r="37" spans="2:7" x14ac:dyDescent="0.3">
      <c r="B37" s="163" t="s">
        <v>270</v>
      </c>
      <c r="C37" s="176" t="s">
        <v>289</v>
      </c>
      <c r="D37" s="163" t="s">
        <v>12</v>
      </c>
      <c r="E37" s="163"/>
      <c r="F37" s="163"/>
      <c r="G37" s="163"/>
    </row>
    <row r="38" spans="2:7" x14ac:dyDescent="0.3">
      <c r="B38" s="163" t="s">
        <v>230</v>
      </c>
      <c r="C38" s="163"/>
      <c r="D38" s="163"/>
      <c r="E38" s="163"/>
      <c r="F38" s="163"/>
      <c r="G38" s="163"/>
    </row>
    <row r="39" spans="2:7" x14ac:dyDescent="0.3">
      <c r="B39" s="163" t="s">
        <v>231</v>
      </c>
      <c r="C39" s="163"/>
      <c r="D39" s="163"/>
      <c r="E39" s="163"/>
      <c r="F39" s="163"/>
      <c r="G39" s="163"/>
    </row>
    <row r="40" spans="2:7" x14ac:dyDescent="0.3">
      <c r="B40" s="163" t="s">
        <v>232</v>
      </c>
      <c r="C40" s="163"/>
      <c r="D40" s="163"/>
      <c r="E40" s="163"/>
      <c r="F40" s="163"/>
      <c r="G40" s="163"/>
    </row>
    <row r="41" spans="2:7" x14ac:dyDescent="0.3">
      <c r="B41" s="163" t="s">
        <v>233</v>
      </c>
      <c r="C41" s="163"/>
      <c r="D41" s="163"/>
      <c r="E41" s="163"/>
      <c r="F41" s="163"/>
      <c r="G41" s="163"/>
    </row>
    <row r="42" spans="2:7" x14ac:dyDescent="0.3">
      <c r="B42" s="163" t="s">
        <v>234</v>
      </c>
      <c r="C42" s="163"/>
      <c r="D42" s="163"/>
      <c r="E42" s="163"/>
      <c r="F42" s="163"/>
      <c r="G42" s="163"/>
    </row>
    <row r="43" spans="2:7" x14ac:dyDescent="0.3">
      <c r="B43" s="163" t="s">
        <v>235</v>
      </c>
      <c r="C43" s="163"/>
      <c r="D43" s="163"/>
      <c r="E43" s="163"/>
      <c r="F43" s="163"/>
      <c r="G43" s="163"/>
    </row>
    <row r="44" spans="2:7" x14ac:dyDescent="0.3">
      <c r="B44" s="163" t="s">
        <v>236</v>
      </c>
      <c r="C44" s="163"/>
      <c r="D44" s="163"/>
      <c r="E44" s="163"/>
      <c r="F44" s="163"/>
      <c r="G44" s="163"/>
    </row>
    <row r="45" spans="2:7" x14ac:dyDescent="0.3">
      <c r="B45" s="163" t="s">
        <v>11</v>
      </c>
      <c r="C45" s="163"/>
      <c r="D45" s="163"/>
      <c r="E45" s="163"/>
      <c r="F45" s="163"/>
      <c r="G45" s="163"/>
    </row>
    <row r="46" spans="2:7" x14ac:dyDescent="0.3">
      <c r="B46" s="163" t="s">
        <v>237</v>
      </c>
      <c r="C46" s="163"/>
      <c r="D46" s="163"/>
      <c r="E46" s="163"/>
      <c r="F46" s="163"/>
      <c r="G46" s="163"/>
    </row>
    <row r="47" spans="2:7" x14ac:dyDescent="0.3">
      <c r="B47" s="163" t="s">
        <v>238</v>
      </c>
      <c r="C47" s="163"/>
      <c r="D47" s="163"/>
      <c r="E47" s="163"/>
      <c r="F47" s="163"/>
      <c r="G47" s="163"/>
    </row>
    <row r="48" spans="2:7" x14ac:dyDescent="0.3">
      <c r="B48" s="163" t="s">
        <v>239</v>
      </c>
      <c r="C48" s="163"/>
      <c r="D48" s="163"/>
      <c r="E48" s="163"/>
      <c r="F48" s="163"/>
      <c r="G48" s="163"/>
    </row>
    <row r="49" spans="1:7" x14ac:dyDescent="0.3">
      <c r="B49" s="163"/>
      <c r="C49" s="163"/>
      <c r="D49" s="163"/>
      <c r="E49" s="163"/>
      <c r="F49" s="163"/>
      <c r="G49" s="163"/>
    </row>
    <row r="51" spans="1:7" x14ac:dyDescent="0.3">
      <c r="A51" s="156"/>
    </row>
    <row r="52" spans="1:7" x14ac:dyDescent="0.3">
      <c r="A52" s="164" t="s">
        <v>255</v>
      </c>
      <c r="B52" s="151" t="s">
        <v>192</v>
      </c>
      <c r="C52" s="151" t="s">
        <v>194</v>
      </c>
      <c r="D52" s="151" t="s">
        <v>195</v>
      </c>
      <c r="E52" s="151" t="s">
        <v>193</v>
      </c>
      <c r="F52" s="151" t="s">
        <v>196</v>
      </c>
      <c r="G52" s="151" t="s">
        <v>197</v>
      </c>
    </row>
    <row r="53" spans="1:7" x14ac:dyDescent="0.3">
      <c r="B53" s="165" t="s">
        <v>268</v>
      </c>
      <c r="C53" s="173" t="s">
        <v>272</v>
      </c>
      <c r="D53" s="165" t="s">
        <v>221</v>
      </c>
      <c r="E53" s="174" t="s">
        <v>223</v>
      </c>
      <c r="F53" s="165" t="s">
        <v>265</v>
      </c>
      <c r="G53" s="165" t="s">
        <v>221</v>
      </c>
    </row>
    <row r="54" spans="1:7" x14ac:dyDescent="0.3">
      <c r="B54" s="165" t="s">
        <v>269</v>
      </c>
      <c r="C54" s="173" t="s">
        <v>273</v>
      </c>
      <c r="D54" s="165" t="s">
        <v>275</v>
      </c>
      <c r="E54" s="174" t="s">
        <v>12</v>
      </c>
      <c r="F54" s="165" t="s">
        <v>266</v>
      </c>
      <c r="G54" s="165" t="s">
        <v>275</v>
      </c>
    </row>
    <row r="55" spans="1:7" x14ac:dyDescent="0.3">
      <c r="B55" s="165" t="s">
        <v>8</v>
      </c>
      <c r="C55" s="173" t="s">
        <v>19</v>
      </c>
      <c r="D55" s="165" t="s">
        <v>222</v>
      </c>
      <c r="E55" s="165"/>
      <c r="F55" s="165" t="s">
        <v>19</v>
      </c>
      <c r="G55" s="168"/>
    </row>
    <row r="56" spans="1:7" x14ac:dyDescent="0.3">
      <c r="B56" s="165" t="s">
        <v>225</v>
      </c>
      <c r="C56" s="175" t="s">
        <v>267</v>
      </c>
      <c r="D56" s="165" t="s">
        <v>288</v>
      </c>
      <c r="E56" s="165"/>
      <c r="F56" s="177" t="s">
        <v>290</v>
      </c>
      <c r="G56" s="168" t="s">
        <v>12</v>
      </c>
    </row>
    <row r="57" spans="1:7" x14ac:dyDescent="0.3">
      <c r="B57" s="165" t="s">
        <v>226</v>
      </c>
      <c r="C57" s="165"/>
      <c r="D57" s="165" t="s">
        <v>276</v>
      </c>
      <c r="E57" s="165"/>
      <c r="F57" s="165"/>
      <c r="G57" s="177" t="s">
        <v>290</v>
      </c>
    </row>
    <row r="58" spans="1:7" x14ac:dyDescent="0.3">
      <c r="B58" s="165" t="s">
        <v>227</v>
      </c>
      <c r="C58" s="165"/>
      <c r="D58" s="165" t="s">
        <v>287</v>
      </c>
      <c r="E58" s="165"/>
      <c r="F58" s="165"/>
      <c r="G58" s="165"/>
    </row>
    <row r="59" spans="1:7" x14ac:dyDescent="0.3">
      <c r="B59" s="165" t="s">
        <v>228</v>
      </c>
      <c r="C59" s="165"/>
      <c r="D59" s="165" t="s">
        <v>12</v>
      </c>
      <c r="E59" s="165"/>
      <c r="F59" s="165"/>
      <c r="G59" s="165"/>
    </row>
    <row r="60" spans="1:7" x14ac:dyDescent="0.3">
      <c r="B60" s="165" t="s">
        <v>229</v>
      </c>
      <c r="C60" s="165"/>
      <c r="D60" s="165"/>
      <c r="E60" s="165"/>
      <c r="F60" s="165"/>
      <c r="G60" s="165"/>
    </row>
    <row r="61" spans="1:7" x14ac:dyDescent="0.3">
      <c r="B61" s="165" t="s">
        <v>270</v>
      </c>
      <c r="C61" s="165"/>
      <c r="D61" s="165"/>
      <c r="E61" s="165"/>
      <c r="F61" s="165"/>
      <c r="G61" s="165"/>
    </row>
    <row r="62" spans="1:7" x14ac:dyDescent="0.3">
      <c r="B62" s="165" t="s">
        <v>230</v>
      </c>
      <c r="C62" s="165"/>
      <c r="D62" s="165"/>
      <c r="E62" s="165"/>
      <c r="F62" s="165"/>
      <c r="G62" s="165"/>
    </row>
    <row r="63" spans="1:7" x14ac:dyDescent="0.3">
      <c r="B63" s="165" t="s">
        <v>231</v>
      </c>
      <c r="C63" s="165"/>
      <c r="D63" s="165"/>
      <c r="E63" s="165"/>
      <c r="F63" s="165"/>
      <c r="G63" s="165"/>
    </row>
    <row r="64" spans="1:7" x14ac:dyDescent="0.3">
      <c r="B64" s="165" t="s">
        <v>232</v>
      </c>
      <c r="C64" s="165"/>
      <c r="D64" s="165"/>
      <c r="E64" s="165"/>
      <c r="F64" s="165"/>
      <c r="G64" s="165"/>
    </row>
    <row r="65" spans="2:7" x14ac:dyDescent="0.3">
      <c r="B65" s="165" t="s">
        <v>233</v>
      </c>
      <c r="C65" s="165"/>
      <c r="D65" s="165"/>
      <c r="E65" s="165"/>
      <c r="F65" s="165"/>
      <c r="G65" s="165"/>
    </row>
    <row r="66" spans="2:7" x14ac:dyDescent="0.3">
      <c r="B66" s="165" t="s">
        <v>234</v>
      </c>
      <c r="C66" s="165"/>
      <c r="D66" s="165"/>
      <c r="E66" s="165"/>
      <c r="F66" s="165"/>
      <c r="G66" s="165"/>
    </row>
    <row r="67" spans="2:7" x14ac:dyDescent="0.3">
      <c r="B67" s="165" t="s">
        <v>235</v>
      </c>
      <c r="C67" s="165"/>
      <c r="D67" s="165"/>
      <c r="E67" s="165"/>
      <c r="F67" s="165"/>
      <c r="G67" s="165"/>
    </row>
    <row r="68" spans="2:7" x14ac:dyDescent="0.3">
      <c r="B68" s="165" t="s">
        <v>236</v>
      </c>
      <c r="C68" s="165"/>
      <c r="D68" s="165"/>
      <c r="E68" s="165"/>
      <c r="F68" s="165"/>
      <c r="G68" s="165"/>
    </row>
    <row r="69" spans="2:7" x14ac:dyDescent="0.3">
      <c r="B69" s="165" t="s">
        <v>271</v>
      </c>
      <c r="C69" s="165"/>
      <c r="D69" s="165"/>
      <c r="E69" s="165"/>
      <c r="F69" s="165"/>
      <c r="G69" s="165"/>
    </row>
    <row r="70" spans="2:7" x14ac:dyDescent="0.3">
      <c r="B70" s="165" t="s">
        <v>237</v>
      </c>
      <c r="C70" s="165"/>
      <c r="D70" s="165"/>
      <c r="E70" s="165"/>
      <c r="F70" s="165"/>
      <c r="G70" s="165"/>
    </row>
    <row r="71" spans="2:7" x14ac:dyDescent="0.3">
      <c r="B71" s="165" t="s">
        <v>238</v>
      </c>
      <c r="C71" s="165"/>
      <c r="D71" s="165"/>
      <c r="E71" s="165"/>
      <c r="F71" s="165"/>
      <c r="G71" s="165"/>
    </row>
    <row r="72" spans="2:7" x14ac:dyDescent="0.3">
      <c r="B72" s="165" t="s">
        <v>239</v>
      </c>
      <c r="C72" s="165"/>
      <c r="D72" s="165"/>
      <c r="E72" s="165"/>
      <c r="F72" s="165"/>
      <c r="G72" s="165"/>
    </row>
    <row r="75" spans="2:7" x14ac:dyDescent="0.3">
      <c r="B75" s="4" t="s">
        <v>467</v>
      </c>
    </row>
    <row r="76" spans="2:7" x14ac:dyDescent="0.3">
      <c r="B76" s="12" t="s">
        <v>8</v>
      </c>
    </row>
    <row r="77" spans="2:7" x14ac:dyDescent="0.3">
      <c r="B77" s="12" t="s">
        <v>468</v>
      </c>
    </row>
    <row r="78" spans="2:7" x14ac:dyDescent="0.3">
      <c r="B78" s="12" t="s">
        <v>469</v>
      </c>
    </row>
    <row r="79" spans="2:7" x14ac:dyDescent="0.3">
      <c r="B79" s="12" t="s">
        <v>470</v>
      </c>
    </row>
    <row r="80" spans="2:7" x14ac:dyDescent="0.3">
      <c r="B80" s="12" t="s">
        <v>471</v>
      </c>
    </row>
    <row r="81" spans="2:2" x14ac:dyDescent="0.3">
      <c r="B81" s="12" t="s">
        <v>8</v>
      </c>
    </row>
    <row r="82" spans="2:2" x14ac:dyDescent="0.3">
      <c r="B82" s="12" t="s">
        <v>468</v>
      </c>
    </row>
    <row r="83" spans="2:2" x14ac:dyDescent="0.3">
      <c r="B83" s="12" t="s">
        <v>469</v>
      </c>
    </row>
    <row r="84" spans="2:2" x14ac:dyDescent="0.3">
      <c r="B84" s="12" t="s">
        <v>470</v>
      </c>
    </row>
    <row r="85" spans="2:2" x14ac:dyDescent="0.3">
      <c r="B85" s="12" t="s">
        <v>471</v>
      </c>
    </row>
    <row r="86" spans="2:2" x14ac:dyDescent="0.3">
      <c r="B86" s="12" t="s">
        <v>471</v>
      </c>
    </row>
    <row r="87" spans="2:2" x14ac:dyDescent="0.3">
      <c r="B87" s="12" t="s">
        <v>8</v>
      </c>
    </row>
    <row r="88" spans="2:2" x14ac:dyDescent="0.3">
      <c r="B88" s="12" t="s">
        <v>468</v>
      </c>
    </row>
    <row r="89" spans="2:2" x14ac:dyDescent="0.3">
      <c r="B89" s="12" t="s">
        <v>469</v>
      </c>
    </row>
    <row r="90" spans="2:2" x14ac:dyDescent="0.3">
      <c r="B90" s="12" t="s">
        <v>470</v>
      </c>
    </row>
    <row r="91" spans="2:2" x14ac:dyDescent="0.3">
      <c r="B91" s="12" t="s">
        <v>471</v>
      </c>
    </row>
    <row r="92" spans="2:2" x14ac:dyDescent="0.3">
      <c r="B92" s="12" t="s">
        <v>471</v>
      </c>
    </row>
    <row r="93" spans="2:2" x14ac:dyDescent="0.3">
      <c r="B93" s="12" t="s">
        <v>8</v>
      </c>
    </row>
    <row r="94" spans="2:2" x14ac:dyDescent="0.3">
      <c r="B94" s="12" t="s">
        <v>468</v>
      </c>
    </row>
    <row r="95" spans="2:2" x14ac:dyDescent="0.3">
      <c r="B95" s="12" t="s">
        <v>469</v>
      </c>
    </row>
    <row r="96" spans="2:2" x14ac:dyDescent="0.3">
      <c r="B96" s="12" t="s">
        <v>504</v>
      </c>
    </row>
    <row r="97" spans="2:2" x14ac:dyDescent="0.3">
      <c r="B97" s="12" t="s">
        <v>503</v>
      </c>
    </row>
    <row r="98" spans="2:2" x14ac:dyDescent="0.3">
      <c r="B98" s="12" t="s">
        <v>488</v>
      </c>
    </row>
    <row r="99" spans="2:2" x14ac:dyDescent="0.3">
      <c r="B99" s="12" t="s">
        <v>490</v>
      </c>
    </row>
    <row r="100" spans="2:2" x14ac:dyDescent="0.3">
      <c r="B100" t="s">
        <v>493</v>
      </c>
    </row>
    <row r="101" spans="2:2" x14ac:dyDescent="0.3">
      <c r="B101" t="s">
        <v>496</v>
      </c>
    </row>
    <row r="102" spans="2:2" x14ac:dyDescent="0.3">
      <c r="B102" t="s">
        <v>498</v>
      </c>
    </row>
    <row r="103" spans="2:2" x14ac:dyDescent="0.3">
      <c r="B103" t="s">
        <v>499</v>
      </c>
    </row>
    <row r="104" spans="2:2" x14ac:dyDescent="0.3">
      <c r="B104" t="s">
        <v>500</v>
      </c>
    </row>
    <row r="105" spans="2:2" x14ac:dyDescent="0.3">
      <c r="B105" t="s">
        <v>501</v>
      </c>
    </row>
    <row r="106" spans="2:2" x14ac:dyDescent="0.3">
      <c r="B106" t="s">
        <v>502</v>
      </c>
    </row>
    <row r="107" spans="2:2" x14ac:dyDescent="0.3">
      <c r="B107" s="3" t="s">
        <v>11</v>
      </c>
    </row>
  </sheetData>
  <sheetProtection algorithmName="SHA-512" hashValue="o6sbt90Dn6LKO8wWo7nJZsIpv4fFH4W5lhDr5EreRODy6tZ4bFBgxNvuVuVpIkE7zw2GD1Gkf9ErbhCWW/oeyQ==" saltValue="oBCpei7dsbGz0GWrWDJ+tA=="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V77"/>
  <sheetViews>
    <sheetView showGridLines="0" zoomScale="85" zoomScaleNormal="85" workbookViewId="0">
      <selection activeCell="J4" sqref="J4"/>
    </sheetView>
  </sheetViews>
  <sheetFormatPr baseColWidth="10" defaultRowHeight="14.4" x14ac:dyDescent="0.3"/>
  <cols>
    <col min="1" max="1" width="59.88671875" customWidth="1"/>
    <col min="2" max="2" width="33.5546875" customWidth="1"/>
    <col min="3" max="3" width="18.88671875" customWidth="1"/>
    <col min="4" max="4" width="21.88671875" customWidth="1"/>
    <col min="5" max="5" width="22.44140625" customWidth="1"/>
    <col min="6" max="6" width="19.44140625" customWidth="1"/>
    <col min="7" max="7" width="24.5546875" customWidth="1"/>
    <col min="8" max="8" width="28.109375" customWidth="1"/>
    <col min="9" max="9" width="21.88671875" customWidth="1"/>
    <col min="10" max="10" width="23.44140625" customWidth="1"/>
    <col min="11" max="11" width="26" customWidth="1"/>
    <col min="12" max="12" width="16.5546875" customWidth="1"/>
    <col min="13" max="13" width="21.109375" customWidth="1"/>
    <col min="14" max="14" width="24.109375" customWidth="1"/>
    <col min="15" max="15" width="18.5546875" customWidth="1"/>
    <col min="16" max="19" width="10.88671875" customWidth="1"/>
    <col min="23" max="23" width="33.88671875" customWidth="1"/>
  </cols>
  <sheetData>
    <row r="1" spans="1:22" ht="114.75" customHeight="1" x14ac:dyDescent="0.3">
      <c r="C1" s="429" t="s">
        <v>293</v>
      </c>
      <c r="D1" s="448"/>
      <c r="E1" s="448"/>
      <c r="F1" s="448"/>
      <c r="G1" s="448"/>
      <c r="H1" s="448"/>
      <c r="I1" s="448"/>
      <c r="J1" s="448"/>
      <c r="K1" s="448"/>
      <c r="L1" s="152"/>
    </row>
    <row r="3" spans="1:22" s="3" customFormat="1" ht="39" customHeight="1" thickBot="1" x14ac:dyDescent="0.3">
      <c r="A3" s="6" t="s">
        <v>1</v>
      </c>
      <c r="B3" s="6"/>
      <c r="C3" s="6"/>
      <c r="D3" s="6"/>
      <c r="E3" s="6"/>
      <c r="F3" s="6"/>
      <c r="G3" s="6"/>
      <c r="H3" s="6"/>
      <c r="I3" s="6"/>
      <c r="J3" s="6"/>
      <c r="K3" s="6"/>
      <c r="L3" s="6"/>
      <c r="M3" s="6"/>
      <c r="N3" s="6"/>
      <c r="O3" s="6"/>
      <c r="P3" s="191"/>
      <c r="Q3" s="191"/>
      <c r="R3" s="191"/>
      <c r="S3" s="191"/>
      <c r="T3" s="191"/>
      <c r="U3" s="191"/>
      <c r="V3" s="191"/>
    </row>
    <row r="4" spans="1:22" ht="29.4" thickBot="1" x14ac:dyDescent="0.35">
      <c r="A4" s="179" t="s">
        <v>210</v>
      </c>
      <c r="B4" s="262" t="s">
        <v>197</v>
      </c>
      <c r="C4" s="157"/>
      <c r="D4" s="158" t="s">
        <v>277</v>
      </c>
      <c r="E4" s="262" t="s">
        <v>12</v>
      </c>
      <c r="F4" s="157" t="str">
        <f>IFERROR(VLOOKUP(B4,Listes!B2:F7,3,FALSE), "[vide]")</f>
        <v>Materiau_Verre_AutreBat</v>
      </c>
      <c r="G4" s="178" t="s">
        <v>304</v>
      </c>
      <c r="H4" s="262" t="s">
        <v>222</v>
      </c>
      <c r="I4" s="157" t="str">
        <f>IFERROR(VLOOKUP(B4,Listes!B2:F7,4,FALSE), "[vide]")</f>
        <v>Provenance_Verre_AutreBat</v>
      </c>
      <c r="J4" s="178" t="s">
        <v>305</v>
      </c>
      <c r="K4" s="262" t="s">
        <v>222</v>
      </c>
      <c r="L4" s="157" t="str">
        <f>IFERROR(VLOOKUP(B4,Listes!B2:F7,5,FALSE), "[vide]")</f>
        <v>Debouche_Verre_AutreBat</v>
      </c>
      <c r="M4" s="157"/>
    </row>
    <row r="5" spans="1:22" ht="15" thickBot="1" x14ac:dyDescent="0.35"/>
    <row r="6" spans="1:22" ht="43.8" thickBot="1" x14ac:dyDescent="0.35">
      <c r="A6" s="178" t="s">
        <v>301</v>
      </c>
      <c r="B6" s="262" t="s">
        <v>199</v>
      </c>
      <c r="C6" s="262" t="s">
        <v>299</v>
      </c>
      <c r="D6" s="262" t="s">
        <v>200</v>
      </c>
      <c r="E6" s="17" t="str">
        <f>IF(OR(B6="Incorporation de MPR dans un produit",C6="Incorporation de MPR dans un produit",D6="Incorpoation de MPR dans un produit"),"Merci de remplir l'onglet [A-Projet_incorporationMPR] pour la partie de votre projet relative à l'incorporation de MPR","")</f>
        <v/>
      </c>
    </row>
    <row r="7" spans="1:22" x14ac:dyDescent="0.3">
      <c r="A7" s="181" t="s">
        <v>303</v>
      </c>
      <c r="B7" s="263"/>
    </row>
    <row r="10" spans="1:22" s="3" customFormat="1" ht="22.8" x14ac:dyDescent="0.25">
      <c r="A10" s="6" t="s">
        <v>456</v>
      </c>
      <c r="B10" s="6"/>
      <c r="C10" s="6"/>
      <c r="D10" s="6"/>
      <c r="E10" s="6"/>
      <c r="F10" s="6"/>
      <c r="G10" s="6"/>
      <c r="H10" s="6"/>
      <c r="I10" s="6"/>
      <c r="J10" s="6"/>
      <c r="K10" s="6"/>
      <c r="L10" s="6"/>
      <c r="M10" s="6"/>
      <c r="N10" s="6"/>
      <c r="O10" s="6"/>
    </row>
    <row r="11" spans="1:22" ht="15" thickBot="1" x14ac:dyDescent="0.35"/>
    <row r="12" spans="1:22" ht="18" thickBot="1" x14ac:dyDescent="0.35">
      <c r="A12" s="7"/>
      <c r="B12" s="388" t="s">
        <v>3</v>
      </c>
      <c r="C12" s="455" t="s">
        <v>457</v>
      </c>
      <c r="D12" s="456"/>
      <c r="E12" s="456"/>
      <c r="F12" s="456"/>
      <c r="G12" s="456"/>
      <c r="H12" s="457"/>
      <c r="I12" s="455" t="s">
        <v>509</v>
      </c>
      <c r="J12" s="456"/>
      <c r="K12" s="456"/>
      <c r="L12" s="456"/>
      <c r="M12" s="456"/>
      <c r="N12" s="456"/>
      <c r="O12" s="457"/>
    </row>
    <row r="13" spans="1:22" ht="72" x14ac:dyDescent="0.3">
      <c r="A13" s="8" t="s">
        <v>523</v>
      </c>
      <c r="B13" s="389" t="s">
        <v>458</v>
      </c>
      <c r="C13" s="390" t="s">
        <v>459</v>
      </c>
      <c r="D13" s="153" t="s">
        <v>460</v>
      </c>
      <c r="E13" s="153" t="s">
        <v>461</v>
      </c>
      <c r="F13" s="153" t="s">
        <v>462</v>
      </c>
      <c r="G13" s="153" t="s">
        <v>463</v>
      </c>
      <c r="H13" s="391" t="s">
        <v>464</v>
      </c>
      <c r="I13" s="390" t="s">
        <v>4</v>
      </c>
      <c r="J13" s="153" t="s">
        <v>465</v>
      </c>
      <c r="K13" s="153" t="s">
        <v>466</v>
      </c>
      <c r="L13" s="153" t="s">
        <v>5</v>
      </c>
      <c r="M13" s="153" t="s">
        <v>6</v>
      </c>
      <c r="N13" s="153" t="s">
        <v>505</v>
      </c>
      <c r="O13" s="392" t="s">
        <v>506</v>
      </c>
    </row>
    <row r="14" spans="1:22" s="12" customFormat="1" ht="28.8" x14ac:dyDescent="0.3">
      <c r="A14" s="9" t="s">
        <v>522</v>
      </c>
      <c r="B14" s="393"/>
      <c r="C14" s="394"/>
      <c r="D14" s="10"/>
      <c r="E14" s="10"/>
      <c r="F14" s="10"/>
      <c r="G14" s="10"/>
      <c r="H14" s="395">
        <f t="shared" ref="H14:H33" si="0">G14-B14</f>
        <v>0</v>
      </c>
      <c r="I14" s="396"/>
      <c r="J14" s="11"/>
      <c r="K14" s="11"/>
      <c r="L14" s="397"/>
      <c r="M14" s="398" t="s">
        <v>7</v>
      </c>
      <c r="N14" s="397"/>
      <c r="O14" s="399"/>
    </row>
    <row r="15" spans="1:22" s="12" customFormat="1" ht="28.8" x14ac:dyDescent="0.3">
      <c r="A15" s="9" t="s">
        <v>524</v>
      </c>
      <c r="B15" s="393"/>
      <c r="C15" s="394"/>
      <c r="D15" s="10"/>
      <c r="E15" s="10"/>
      <c r="F15" s="10"/>
      <c r="G15" s="10"/>
      <c r="H15" s="395">
        <f t="shared" si="0"/>
        <v>0</v>
      </c>
      <c r="I15" s="400"/>
      <c r="J15" s="397"/>
      <c r="K15" s="397"/>
      <c r="L15" s="397"/>
      <c r="M15" s="397"/>
      <c r="N15" s="397"/>
      <c r="O15" s="401"/>
    </row>
    <row r="16" spans="1:22" s="12" customFormat="1" ht="28.8" x14ac:dyDescent="0.3">
      <c r="A16" s="9" t="s">
        <v>525</v>
      </c>
      <c r="B16" s="393"/>
      <c r="C16" s="394"/>
      <c r="D16" s="10"/>
      <c r="E16" s="10"/>
      <c r="F16" s="10"/>
      <c r="G16" s="10"/>
      <c r="H16" s="395">
        <f t="shared" si="0"/>
        <v>0</v>
      </c>
      <c r="I16" s="400"/>
      <c r="J16" s="397"/>
      <c r="K16" s="397"/>
      <c r="L16" s="397"/>
      <c r="M16" s="397"/>
      <c r="N16" s="397"/>
      <c r="O16" s="401"/>
    </row>
    <row r="17" spans="1:15" s="12" customFormat="1" ht="28.8" x14ac:dyDescent="0.3">
      <c r="A17" s="9" t="s">
        <v>526</v>
      </c>
      <c r="B17" s="393"/>
      <c r="C17" s="394"/>
      <c r="D17" s="10"/>
      <c r="E17" s="10"/>
      <c r="F17" s="10"/>
      <c r="G17" s="10"/>
      <c r="H17" s="395">
        <f t="shared" si="0"/>
        <v>0</v>
      </c>
      <c r="I17" s="400"/>
      <c r="J17" s="397"/>
      <c r="K17" s="397"/>
      <c r="L17" s="397"/>
      <c r="M17" s="397"/>
      <c r="N17" s="397"/>
      <c r="O17" s="401"/>
    </row>
    <row r="18" spans="1:15" s="12" customFormat="1" ht="28.8" x14ac:dyDescent="0.3">
      <c r="A18" s="9" t="s">
        <v>527</v>
      </c>
      <c r="B18" s="393"/>
      <c r="C18" s="394"/>
      <c r="D18" s="10"/>
      <c r="E18" s="10"/>
      <c r="F18" s="10"/>
      <c r="G18" s="10"/>
      <c r="H18" s="395">
        <f t="shared" si="0"/>
        <v>0</v>
      </c>
      <c r="I18" s="400"/>
      <c r="J18" s="397"/>
      <c r="K18" s="397"/>
      <c r="L18" s="397"/>
      <c r="M18" s="397"/>
      <c r="N18" s="397"/>
      <c r="O18" s="401"/>
    </row>
    <row r="19" spans="1:15" s="12" customFormat="1" x14ac:dyDescent="0.3">
      <c r="A19" s="9" t="s">
        <v>472</v>
      </c>
      <c r="B19" s="393"/>
      <c r="C19" s="394"/>
      <c r="D19" s="10"/>
      <c r="E19" s="10"/>
      <c r="F19" s="10"/>
      <c r="G19" s="10"/>
      <c r="H19" s="395">
        <f t="shared" si="0"/>
        <v>0</v>
      </c>
      <c r="I19" s="396"/>
      <c r="J19" s="11"/>
      <c r="K19" s="11"/>
      <c r="L19" s="397"/>
      <c r="M19" s="398"/>
      <c r="N19" s="397"/>
      <c r="O19" s="399"/>
    </row>
    <row r="20" spans="1:15" s="12" customFormat="1" x14ac:dyDescent="0.3">
      <c r="A20" s="9" t="s">
        <v>473</v>
      </c>
      <c r="B20" s="393"/>
      <c r="C20" s="394"/>
      <c r="D20" s="10"/>
      <c r="E20" s="10"/>
      <c r="F20" s="10"/>
      <c r="G20" s="10"/>
      <c r="H20" s="395">
        <f t="shared" si="0"/>
        <v>0</v>
      </c>
      <c r="I20" s="400"/>
      <c r="J20" s="397"/>
      <c r="K20" s="397"/>
      <c r="L20" s="397"/>
      <c r="M20" s="397"/>
      <c r="N20" s="397"/>
      <c r="O20" s="401"/>
    </row>
    <row r="21" spans="1:15" s="12" customFormat="1" x14ac:dyDescent="0.3">
      <c r="A21" s="9" t="s">
        <v>474</v>
      </c>
      <c r="B21" s="393"/>
      <c r="C21" s="394"/>
      <c r="D21" s="10"/>
      <c r="E21" s="10"/>
      <c r="F21" s="10"/>
      <c r="G21" s="10"/>
      <c r="H21" s="395">
        <f t="shared" si="0"/>
        <v>0</v>
      </c>
      <c r="I21" s="400"/>
      <c r="J21" s="397"/>
      <c r="K21" s="397"/>
      <c r="L21" s="397"/>
      <c r="M21" s="397"/>
      <c r="N21" s="397"/>
      <c r="O21" s="401"/>
    </row>
    <row r="22" spans="1:15" s="12" customFormat="1" x14ac:dyDescent="0.3">
      <c r="A22" s="9" t="s">
        <v>475</v>
      </c>
      <c r="B22" s="393"/>
      <c r="C22" s="394"/>
      <c r="D22" s="10"/>
      <c r="E22" s="10"/>
      <c r="F22" s="10"/>
      <c r="G22" s="10"/>
      <c r="H22" s="395">
        <f t="shared" si="0"/>
        <v>0</v>
      </c>
      <c r="I22" s="400"/>
      <c r="J22" s="397"/>
      <c r="K22" s="397"/>
      <c r="L22" s="397"/>
      <c r="M22" s="397"/>
      <c r="N22" s="397"/>
      <c r="O22" s="401"/>
    </row>
    <row r="23" spans="1:15" s="12" customFormat="1" x14ac:dyDescent="0.3">
      <c r="A23" s="9" t="s">
        <v>476</v>
      </c>
      <c r="B23" s="393"/>
      <c r="C23" s="394"/>
      <c r="D23" s="10"/>
      <c r="E23" s="10"/>
      <c r="F23" s="10"/>
      <c r="G23" s="10"/>
      <c r="H23" s="395">
        <f t="shared" si="0"/>
        <v>0</v>
      </c>
      <c r="I23" s="400"/>
      <c r="J23" s="397"/>
      <c r="K23" s="397"/>
      <c r="L23" s="397"/>
      <c r="M23" s="397"/>
      <c r="N23" s="397"/>
      <c r="O23" s="401"/>
    </row>
    <row r="24" spans="1:15" s="12" customFormat="1" x14ac:dyDescent="0.3">
      <c r="A24" s="9" t="s">
        <v>477</v>
      </c>
      <c r="B24" s="393"/>
      <c r="C24" s="394"/>
      <c r="D24" s="10"/>
      <c r="E24" s="10"/>
      <c r="F24" s="10"/>
      <c r="G24" s="10"/>
      <c r="H24" s="395">
        <f t="shared" si="0"/>
        <v>0</v>
      </c>
      <c r="I24" s="400"/>
      <c r="J24" s="397"/>
      <c r="K24" s="397"/>
      <c r="L24" s="397"/>
      <c r="M24" s="397"/>
      <c r="N24" s="397"/>
      <c r="O24" s="401"/>
    </row>
    <row r="25" spans="1:15" s="12" customFormat="1" x14ac:dyDescent="0.3">
      <c r="A25" s="9" t="s">
        <v>478</v>
      </c>
      <c r="B25" s="393"/>
      <c r="C25" s="394"/>
      <c r="D25" s="10"/>
      <c r="E25" s="10"/>
      <c r="F25" s="10"/>
      <c r="G25" s="10"/>
      <c r="H25" s="395">
        <f t="shared" si="0"/>
        <v>0</v>
      </c>
      <c r="I25" s="396"/>
      <c r="J25" s="11"/>
      <c r="K25" s="11"/>
      <c r="L25" s="397"/>
      <c r="M25" s="398"/>
      <c r="N25" s="397"/>
      <c r="O25" s="399"/>
    </row>
    <row r="26" spans="1:15" s="12" customFormat="1" x14ac:dyDescent="0.3">
      <c r="A26" s="9" t="s">
        <v>479</v>
      </c>
      <c r="B26" s="393"/>
      <c r="C26" s="394"/>
      <c r="D26" s="10"/>
      <c r="E26" s="10"/>
      <c r="F26" s="10"/>
      <c r="G26" s="10"/>
      <c r="H26" s="395">
        <f t="shared" si="0"/>
        <v>0</v>
      </c>
      <c r="I26" s="400"/>
      <c r="J26" s="397"/>
      <c r="K26" s="397"/>
      <c r="L26" s="397"/>
      <c r="M26" s="397"/>
      <c r="N26" s="397"/>
      <c r="O26" s="401"/>
    </row>
    <row r="27" spans="1:15" s="12" customFormat="1" x14ac:dyDescent="0.3">
      <c r="A27" s="9" t="s">
        <v>480</v>
      </c>
      <c r="B27" s="393"/>
      <c r="C27" s="394"/>
      <c r="D27" s="10"/>
      <c r="E27" s="10"/>
      <c r="F27" s="10"/>
      <c r="G27" s="10"/>
      <c r="H27" s="395">
        <f t="shared" si="0"/>
        <v>0</v>
      </c>
      <c r="I27" s="400"/>
      <c r="J27" s="397"/>
      <c r="K27" s="397"/>
      <c r="L27" s="397"/>
      <c r="M27" s="397"/>
      <c r="N27" s="397"/>
      <c r="O27" s="401"/>
    </row>
    <row r="28" spans="1:15" s="12" customFormat="1" x14ac:dyDescent="0.3">
      <c r="A28" s="9" t="s">
        <v>481</v>
      </c>
      <c r="B28" s="393"/>
      <c r="C28" s="394"/>
      <c r="D28" s="10"/>
      <c r="E28" s="10"/>
      <c r="F28" s="10"/>
      <c r="G28" s="10"/>
      <c r="H28" s="395">
        <f t="shared" si="0"/>
        <v>0</v>
      </c>
      <c r="I28" s="400"/>
      <c r="J28" s="397"/>
      <c r="K28" s="397"/>
      <c r="L28" s="397"/>
      <c r="M28" s="397"/>
      <c r="N28" s="397"/>
      <c r="O28" s="401"/>
    </row>
    <row r="29" spans="1:15" s="12" customFormat="1" x14ac:dyDescent="0.3">
      <c r="A29" s="9" t="s">
        <v>482</v>
      </c>
      <c r="B29" s="393"/>
      <c r="C29" s="394"/>
      <c r="D29" s="10"/>
      <c r="E29" s="10"/>
      <c r="F29" s="10"/>
      <c r="G29" s="10"/>
      <c r="H29" s="395">
        <f t="shared" si="0"/>
        <v>0</v>
      </c>
      <c r="I29" s="400"/>
      <c r="J29" s="397"/>
      <c r="K29" s="397"/>
      <c r="L29" s="397"/>
      <c r="M29" s="397"/>
      <c r="N29" s="397"/>
      <c r="O29" s="401"/>
    </row>
    <row r="30" spans="1:15" s="12" customFormat="1" x14ac:dyDescent="0.3">
      <c r="A30" s="9" t="s">
        <v>483</v>
      </c>
      <c r="B30" s="393"/>
      <c r="C30" s="394"/>
      <c r="D30" s="10"/>
      <c r="E30" s="10"/>
      <c r="F30" s="10"/>
      <c r="G30" s="10"/>
      <c r="H30" s="395">
        <f t="shared" si="0"/>
        <v>0</v>
      </c>
      <c r="I30" s="400"/>
      <c r="J30" s="397"/>
      <c r="K30" s="397"/>
      <c r="L30" s="397"/>
      <c r="M30" s="397"/>
      <c r="N30" s="397"/>
      <c r="O30" s="401"/>
    </row>
    <row r="31" spans="1:15" s="12" customFormat="1" x14ac:dyDescent="0.3">
      <c r="A31" s="9" t="s">
        <v>484</v>
      </c>
      <c r="B31" s="393"/>
      <c r="C31" s="394"/>
      <c r="D31" s="10"/>
      <c r="E31" s="10"/>
      <c r="F31" s="10"/>
      <c r="G31" s="10"/>
      <c r="H31" s="395">
        <f t="shared" si="0"/>
        <v>0</v>
      </c>
      <c r="I31" s="396"/>
      <c r="J31" s="11"/>
      <c r="K31" s="11"/>
      <c r="L31" s="397"/>
      <c r="M31" s="398"/>
      <c r="N31" s="397"/>
      <c r="O31" s="399"/>
    </row>
    <row r="32" spans="1:15" s="12" customFormat="1" x14ac:dyDescent="0.3">
      <c r="A32" s="9" t="s">
        <v>485</v>
      </c>
      <c r="B32" s="393"/>
      <c r="C32" s="394"/>
      <c r="D32" s="10"/>
      <c r="E32" s="10"/>
      <c r="F32" s="10"/>
      <c r="G32" s="10"/>
      <c r="H32" s="395">
        <f t="shared" si="0"/>
        <v>0</v>
      </c>
      <c r="I32" s="400"/>
      <c r="J32" s="397"/>
      <c r="K32" s="397"/>
      <c r="L32" s="397"/>
      <c r="M32" s="397"/>
      <c r="N32" s="397"/>
      <c r="O32" s="401"/>
    </row>
    <row r="33" spans="1:15" s="12" customFormat="1" x14ac:dyDescent="0.3">
      <c r="A33" s="9" t="s">
        <v>486</v>
      </c>
      <c r="B33" s="393"/>
      <c r="C33" s="394"/>
      <c r="D33" s="10"/>
      <c r="E33" s="10"/>
      <c r="F33" s="10"/>
      <c r="G33" s="10"/>
      <c r="H33" s="395">
        <f t="shared" si="0"/>
        <v>0</v>
      </c>
      <c r="I33" s="400"/>
      <c r="J33" s="397"/>
      <c r="K33" s="397"/>
      <c r="L33" s="397"/>
      <c r="M33" s="397"/>
      <c r="N33" s="397"/>
      <c r="O33" s="401"/>
    </row>
    <row r="34" spans="1:15" s="12" customFormat="1" x14ac:dyDescent="0.3">
      <c r="A34" s="9" t="s">
        <v>487</v>
      </c>
      <c r="B34" s="393"/>
      <c r="C34" s="394"/>
      <c r="D34" s="10"/>
      <c r="E34" s="10"/>
      <c r="F34" s="10"/>
      <c r="G34" s="10"/>
      <c r="H34" s="395">
        <f>G34-B34</f>
        <v>0</v>
      </c>
      <c r="I34" s="400"/>
      <c r="J34" s="397"/>
      <c r="K34" s="397"/>
      <c r="L34" s="397"/>
      <c r="M34" s="397"/>
      <c r="N34" s="397"/>
      <c r="O34" s="401"/>
    </row>
    <row r="35" spans="1:15" s="4" customFormat="1" ht="15" thickBot="1" x14ac:dyDescent="0.35">
      <c r="A35" s="13" t="s">
        <v>9</v>
      </c>
      <c r="B35" s="402">
        <f t="shared" ref="B35:H35" si="1">SUM(B14:B34)</f>
        <v>0</v>
      </c>
      <c r="C35" s="403">
        <f t="shared" si="1"/>
        <v>0</v>
      </c>
      <c r="D35" s="404">
        <f t="shared" si="1"/>
        <v>0</v>
      </c>
      <c r="E35" s="404">
        <f t="shared" si="1"/>
        <v>0</v>
      </c>
      <c r="F35" s="404">
        <f t="shared" si="1"/>
        <v>0</v>
      </c>
      <c r="G35" s="404">
        <f t="shared" si="1"/>
        <v>0</v>
      </c>
      <c r="H35" s="405">
        <f t="shared" si="1"/>
        <v>0</v>
      </c>
      <c r="I35" s="406"/>
      <c r="J35" s="407"/>
      <c r="K35" s="407"/>
      <c r="L35" s="407"/>
      <c r="M35" s="407"/>
      <c r="N35" s="407"/>
      <c r="O35" s="408"/>
    </row>
    <row r="37" spans="1:15" s="3" customFormat="1" ht="22.8" x14ac:dyDescent="0.25">
      <c r="A37" s="283" t="s">
        <v>489</v>
      </c>
      <c r="B37" s="6"/>
      <c r="C37" s="6"/>
      <c r="D37" s="6"/>
      <c r="E37" s="6"/>
      <c r="F37" s="6"/>
      <c r="G37" s="6"/>
      <c r="H37" s="6"/>
      <c r="I37" s="6"/>
      <c r="J37" s="6"/>
      <c r="K37" s="6"/>
      <c r="L37" s="6"/>
      <c r="M37" s="6"/>
      <c r="N37" s="6"/>
      <c r="O37" s="6"/>
    </row>
    <row r="38" spans="1:15" ht="15" thickBot="1" x14ac:dyDescent="0.35"/>
    <row r="39" spans="1:15" ht="15" thickBot="1" x14ac:dyDescent="0.35">
      <c r="A39" s="409" t="s">
        <v>491</v>
      </c>
      <c r="B39" s="410">
        <f>H35</f>
        <v>0</v>
      </c>
      <c r="C39" s="411" t="s">
        <v>492</v>
      </c>
      <c r="D39" s="5"/>
      <c r="E39" s="5"/>
      <c r="F39" s="5"/>
      <c r="G39" s="5"/>
      <c r="H39" s="5"/>
      <c r="I39" s="5"/>
      <c r="J39" s="5"/>
      <c r="K39" s="5"/>
      <c r="L39" s="5"/>
      <c r="M39" s="5"/>
      <c r="N39" s="5"/>
    </row>
    <row r="40" spans="1:15" ht="29.4" thickBot="1" x14ac:dyDescent="0.35">
      <c r="A40" s="412" t="s">
        <v>494</v>
      </c>
      <c r="B40" s="413"/>
      <c r="C40" s="411" t="s">
        <v>495</v>
      </c>
      <c r="D40" s="5"/>
      <c r="E40" s="5"/>
      <c r="F40" s="5"/>
      <c r="G40" s="5"/>
      <c r="H40" s="5"/>
      <c r="I40" s="5"/>
      <c r="J40" s="5"/>
      <c r="K40" s="5"/>
      <c r="L40" s="5"/>
      <c r="M40" s="5"/>
      <c r="N40" s="5"/>
    </row>
    <row r="41" spans="1:15" x14ac:dyDescent="0.3">
      <c r="A41" s="411" t="s">
        <v>497</v>
      </c>
      <c r="B41" s="5"/>
      <c r="C41" s="5"/>
      <c r="D41" s="5"/>
      <c r="E41" s="5"/>
      <c r="F41" s="5"/>
      <c r="G41" s="5"/>
      <c r="H41" s="5"/>
      <c r="I41" s="5"/>
      <c r="J41" s="5"/>
      <c r="K41" s="5"/>
      <c r="L41" s="5"/>
      <c r="M41" s="5"/>
      <c r="N41" s="5"/>
    </row>
    <row r="42" spans="1:15" x14ac:dyDescent="0.3">
      <c r="A42" s="458" t="s">
        <v>2</v>
      </c>
      <c r="B42" s="458"/>
      <c r="C42" s="458"/>
      <c r="D42" s="458"/>
      <c r="E42" s="458"/>
      <c r="F42" s="458"/>
      <c r="G42" s="458"/>
      <c r="H42" s="458"/>
      <c r="I42" s="458"/>
      <c r="J42" s="458"/>
      <c r="K42" s="458"/>
      <c r="L42" s="458"/>
      <c r="M42" s="458"/>
      <c r="N42" s="458"/>
    </row>
    <row r="43" spans="1:15" x14ac:dyDescent="0.3">
      <c r="A43" s="458"/>
      <c r="B43" s="458"/>
      <c r="C43" s="458"/>
      <c r="D43" s="458"/>
      <c r="E43" s="458"/>
      <c r="F43" s="458"/>
      <c r="G43" s="458"/>
      <c r="H43" s="458"/>
      <c r="I43" s="458"/>
      <c r="J43" s="458"/>
      <c r="K43" s="458"/>
      <c r="L43" s="458"/>
      <c r="M43" s="458"/>
      <c r="N43" s="458"/>
    </row>
    <row r="44" spans="1:15" x14ac:dyDescent="0.3">
      <c r="A44" s="458"/>
      <c r="B44" s="458"/>
      <c r="C44" s="458"/>
      <c r="D44" s="458"/>
      <c r="E44" s="458"/>
      <c r="F44" s="458"/>
      <c r="G44" s="458"/>
      <c r="H44" s="458"/>
      <c r="I44" s="458"/>
      <c r="J44" s="458"/>
      <c r="K44" s="458"/>
      <c r="L44" s="458"/>
      <c r="M44" s="458"/>
      <c r="N44" s="458"/>
    </row>
    <row r="46" spans="1:15" s="3" customFormat="1" ht="22.8" x14ac:dyDescent="0.25">
      <c r="A46" s="6" t="s">
        <v>10</v>
      </c>
      <c r="B46" s="6"/>
      <c r="C46" s="6"/>
      <c r="D46" s="6"/>
      <c r="E46" s="6"/>
      <c r="F46" s="6"/>
      <c r="G46" s="6"/>
      <c r="H46" s="6"/>
      <c r="I46" s="6"/>
      <c r="J46" s="6"/>
      <c r="K46" s="6"/>
      <c r="L46" s="6"/>
      <c r="M46" s="6"/>
      <c r="N46" s="6"/>
      <c r="O46" s="6"/>
    </row>
    <row r="47" spans="1:15" ht="15" thickBot="1" x14ac:dyDescent="0.35">
      <c r="A47" s="15" t="s">
        <v>362</v>
      </c>
      <c r="B47" s="14"/>
      <c r="C47" s="14"/>
      <c r="D47" s="14"/>
      <c r="E47" s="14"/>
      <c r="F47" s="14"/>
      <c r="G47" s="14"/>
      <c r="H47" s="14"/>
      <c r="I47" s="14"/>
      <c r="J47" s="14"/>
      <c r="K47" s="14"/>
      <c r="L47" s="14"/>
      <c r="M47" s="14"/>
      <c r="N47" s="14"/>
    </row>
    <row r="48" spans="1:15" s="3" customFormat="1" ht="23.4" thickBot="1" x14ac:dyDescent="0.3">
      <c r="A48" s="459" t="s">
        <v>363</v>
      </c>
      <c r="B48" s="460"/>
      <c r="C48" s="461"/>
      <c r="D48" s="461"/>
      <c r="E48" s="461"/>
      <c r="F48" s="461"/>
      <c r="G48" s="462"/>
      <c r="H48" s="284"/>
      <c r="I48" s="449" t="s">
        <v>364</v>
      </c>
      <c r="J48" s="450"/>
      <c r="K48" s="450"/>
      <c r="L48" s="450"/>
      <c r="M48" s="450"/>
      <c r="N48" s="450"/>
      <c r="O48" s="463"/>
    </row>
    <row r="49" spans="1:15" s="3" customFormat="1" ht="65.400000000000006" thickBot="1" x14ac:dyDescent="0.3">
      <c r="A49" s="8" t="s">
        <v>365</v>
      </c>
      <c r="B49" s="185" t="s">
        <v>366</v>
      </c>
      <c r="C49" s="188" t="s">
        <v>367</v>
      </c>
      <c r="D49" s="189" t="s">
        <v>368</v>
      </c>
      <c r="E49" s="189" t="s">
        <v>369</v>
      </c>
      <c r="F49" s="189" t="s">
        <v>370</v>
      </c>
      <c r="G49" s="190" t="s">
        <v>371</v>
      </c>
      <c r="H49" s="284"/>
      <c r="I49" s="8" t="s">
        <v>372</v>
      </c>
      <c r="J49" s="185" t="s">
        <v>366</v>
      </c>
      <c r="K49" s="188" t="s">
        <v>367</v>
      </c>
      <c r="L49" s="189" t="s">
        <v>368</v>
      </c>
      <c r="M49" s="189" t="s">
        <v>369</v>
      </c>
      <c r="N49" s="189" t="s">
        <v>370</v>
      </c>
      <c r="O49" s="190" t="s">
        <v>371</v>
      </c>
    </row>
    <row r="50" spans="1:15" s="3" customFormat="1" ht="28.2" thickBot="1" x14ac:dyDescent="0.35">
      <c r="A50" s="285" t="s">
        <v>373</v>
      </c>
      <c r="B50" s="186"/>
      <c r="C50" s="286"/>
      <c r="D50" s="187"/>
      <c r="E50" s="187"/>
      <c r="F50" s="187"/>
      <c r="G50" s="287"/>
      <c r="H50" s="284"/>
      <c r="I50" s="449" t="s">
        <v>508</v>
      </c>
      <c r="J50" s="450"/>
      <c r="K50" s="450"/>
      <c r="L50" s="450"/>
      <c r="M50" s="450"/>
      <c r="N50" s="450"/>
      <c r="O50" s="463"/>
    </row>
    <row r="51" spans="1:15" s="3" customFormat="1" ht="27.6" x14ac:dyDescent="0.3">
      <c r="A51" s="285" t="s">
        <v>374</v>
      </c>
      <c r="B51" s="186"/>
      <c r="C51" s="286"/>
      <c r="D51" s="187"/>
      <c r="E51" s="187"/>
      <c r="F51" s="187"/>
      <c r="G51" s="287"/>
      <c r="H51" s="284"/>
      <c r="I51" s="288" t="s">
        <v>375</v>
      </c>
      <c r="J51" s="289"/>
      <c r="K51" s="290"/>
      <c r="L51" s="291"/>
      <c r="M51" s="291"/>
      <c r="N51" s="291"/>
      <c r="O51" s="292"/>
    </row>
    <row r="52" spans="1:15" s="3" customFormat="1" ht="27.6" x14ac:dyDescent="0.3">
      <c r="A52" s="285" t="s">
        <v>376</v>
      </c>
      <c r="B52" s="186"/>
      <c r="C52" s="286"/>
      <c r="D52" s="187"/>
      <c r="E52" s="187"/>
      <c r="F52" s="187"/>
      <c r="G52" s="287"/>
      <c r="H52" s="284"/>
      <c r="I52" s="293" t="s">
        <v>377</v>
      </c>
      <c r="J52" s="289"/>
      <c r="K52" s="286"/>
      <c r="L52" s="187"/>
      <c r="M52" s="187"/>
      <c r="N52" s="187"/>
      <c r="O52" s="287"/>
    </row>
    <row r="53" spans="1:15" s="3" customFormat="1" ht="27.6" x14ac:dyDescent="0.3">
      <c r="A53" s="285" t="s">
        <v>378</v>
      </c>
      <c r="B53" s="186"/>
      <c r="C53" s="286"/>
      <c r="D53" s="187"/>
      <c r="E53" s="187"/>
      <c r="F53" s="187"/>
      <c r="G53" s="287"/>
      <c r="H53" s="284"/>
      <c r="I53" s="293" t="s">
        <v>379</v>
      </c>
      <c r="J53" s="289"/>
      <c r="K53" s="286"/>
      <c r="L53" s="187"/>
      <c r="M53" s="187"/>
      <c r="N53" s="187"/>
      <c r="O53" s="287"/>
    </row>
    <row r="54" spans="1:15" s="3" customFormat="1" ht="28.2" thickBot="1" x14ac:dyDescent="0.35">
      <c r="A54" s="285" t="s">
        <v>380</v>
      </c>
      <c r="B54" s="186"/>
      <c r="C54" s="286"/>
      <c r="D54" s="187"/>
      <c r="E54" s="187"/>
      <c r="F54" s="187"/>
      <c r="G54" s="287"/>
      <c r="H54" s="284"/>
      <c r="I54" s="294" t="s">
        <v>381</v>
      </c>
      <c r="J54" s="295">
        <f>SUM(J51:J53)</f>
        <v>0</v>
      </c>
      <c r="K54" s="296">
        <f t="shared" ref="K54:O54" si="2">SUM(K51:K53)</f>
        <v>0</v>
      </c>
      <c r="L54" s="297">
        <f t="shared" si="2"/>
        <v>0</v>
      </c>
      <c r="M54" s="297">
        <f t="shared" si="2"/>
        <v>0</v>
      </c>
      <c r="N54" s="297">
        <f t="shared" si="2"/>
        <v>0</v>
      </c>
      <c r="O54" s="298">
        <f t="shared" si="2"/>
        <v>0</v>
      </c>
    </row>
    <row r="55" spans="1:15" s="3" customFormat="1" ht="28.2" thickBot="1" x14ac:dyDescent="0.35">
      <c r="A55" s="285" t="s">
        <v>382</v>
      </c>
      <c r="B55" s="186"/>
      <c r="C55" s="286"/>
      <c r="D55" s="187"/>
      <c r="E55" s="187"/>
      <c r="F55" s="187"/>
      <c r="G55" s="287"/>
      <c r="H55" s="284"/>
      <c r="I55" s="449" t="s">
        <v>383</v>
      </c>
      <c r="J55" s="450"/>
      <c r="K55" s="451"/>
      <c r="L55" s="451"/>
      <c r="M55" s="451"/>
      <c r="N55" s="451"/>
      <c r="O55" s="452"/>
    </row>
    <row r="56" spans="1:15" s="3" customFormat="1" ht="27.6" x14ac:dyDescent="0.3">
      <c r="A56" s="285" t="s">
        <v>384</v>
      </c>
      <c r="B56" s="186"/>
      <c r="C56" s="286"/>
      <c r="D56" s="187"/>
      <c r="E56" s="187"/>
      <c r="F56" s="187"/>
      <c r="G56" s="287"/>
      <c r="H56" s="284"/>
      <c r="I56" s="288" t="s">
        <v>375</v>
      </c>
      <c r="J56" s="289"/>
      <c r="K56" s="290"/>
      <c r="L56" s="291"/>
      <c r="M56" s="291"/>
      <c r="N56" s="291"/>
      <c r="O56" s="292"/>
    </row>
    <row r="57" spans="1:15" s="3" customFormat="1" ht="27.6" x14ac:dyDescent="0.3">
      <c r="A57" s="285" t="s">
        <v>385</v>
      </c>
      <c r="B57" s="186"/>
      <c r="C57" s="286"/>
      <c r="D57" s="187"/>
      <c r="E57" s="187"/>
      <c r="F57" s="187"/>
      <c r="G57" s="287"/>
      <c r="H57" s="284"/>
      <c r="I57" s="293" t="s">
        <v>377</v>
      </c>
      <c r="J57" s="289"/>
      <c r="K57" s="286"/>
      <c r="L57" s="187"/>
      <c r="M57" s="187"/>
      <c r="N57" s="187"/>
      <c r="O57" s="287"/>
    </row>
    <row r="58" spans="1:15" s="3" customFormat="1" ht="27.6" x14ac:dyDescent="0.3">
      <c r="A58" s="285" t="s">
        <v>386</v>
      </c>
      <c r="B58" s="186"/>
      <c r="C58" s="286"/>
      <c r="D58" s="187"/>
      <c r="E58" s="187"/>
      <c r="F58" s="187"/>
      <c r="G58" s="287"/>
      <c r="H58" s="284"/>
      <c r="I58" s="293" t="s">
        <v>379</v>
      </c>
      <c r="J58" s="289"/>
      <c r="K58" s="286"/>
      <c r="L58" s="187"/>
      <c r="M58" s="187"/>
      <c r="N58" s="187"/>
      <c r="O58" s="287"/>
    </row>
    <row r="59" spans="1:15" s="3" customFormat="1" ht="27.6" x14ac:dyDescent="0.3">
      <c r="A59" s="285" t="s">
        <v>387</v>
      </c>
      <c r="B59" s="186"/>
      <c r="C59" s="286"/>
      <c r="D59" s="187"/>
      <c r="E59" s="187"/>
      <c r="F59" s="187"/>
      <c r="G59" s="287"/>
      <c r="H59" s="284"/>
      <c r="I59" s="293" t="s">
        <v>388</v>
      </c>
      <c r="J59" s="289"/>
      <c r="K59" s="286"/>
      <c r="L59" s="187"/>
      <c r="M59" s="187"/>
      <c r="N59" s="187"/>
      <c r="O59" s="287"/>
    </row>
    <row r="60" spans="1:15" s="3" customFormat="1" ht="23.4" thickBot="1" x14ac:dyDescent="0.3">
      <c r="A60" s="299" t="s">
        <v>389</v>
      </c>
      <c r="B60" s="300">
        <f t="shared" ref="B60:G60" si="3">SUM(B50:B59)</f>
        <v>0</v>
      </c>
      <c r="C60" s="296">
        <f t="shared" si="3"/>
        <v>0</v>
      </c>
      <c r="D60" s="297">
        <f t="shared" si="3"/>
        <v>0</v>
      </c>
      <c r="E60" s="297">
        <f t="shared" si="3"/>
        <v>0</v>
      </c>
      <c r="F60" s="297">
        <f t="shared" si="3"/>
        <v>0</v>
      </c>
      <c r="G60" s="298">
        <f t="shared" si="3"/>
        <v>0</v>
      </c>
      <c r="H60" s="284"/>
      <c r="I60" s="294" t="s">
        <v>390</v>
      </c>
      <c r="J60" s="295">
        <f>SUM(J56:J59)</f>
        <v>0</v>
      </c>
      <c r="K60" s="296">
        <f t="shared" ref="K60:O60" si="4">SUM(K56:K59)</f>
        <v>0</v>
      </c>
      <c r="L60" s="297">
        <f t="shared" si="4"/>
        <v>0</v>
      </c>
      <c r="M60" s="297">
        <f t="shared" si="4"/>
        <v>0</v>
      </c>
      <c r="N60" s="297">
        <f t="shared" si="4"/>
        <v>0</v>
      </c>
      <c r="O60" s="298">
        <f t="shared" si="4"/>
        <v>0</v>
      </c>
    </row>
    <row r="61" spans="1:15" s="3" customFormat="1" ht="23.4" thickBot="1" x14ac:dyDescent="0.3">
      <c r="A61" s="284"/>
      <c r="B61" s="284"/>
      <c r="C61" s="284"/>
      <c r="D61" s="284"/>
      <c r="E61" s="284"/>
      <c r="F61" s="284"/>
      <c r="G61" s="284"/>
      <c r="H61" s="284"/>
      <c r="I61" s="449" t="s">
        <v>507</v>
      </c>
      <c r="J61" s="450"/>
      <c r="K61" s="451"/>
      <c r="L61" s="451"/>
      <c r="M61" s="451"/>
      <c r="N61" s="451"/>
      <c r="O61" s="452"/>
    </row>
    <row r="62" spans="1:15" s="3" customFormat="1" ht="22.8" x14ac:dyDescent="0.25">
      <c r="A62" s="284"/>
      <c r="B62" s="284"/>
      <c r="C62" s="284"/>
      <c r="D62" s="284"/>
      <c r="E62" s="284"/>
      <c r="F62" s="284"/>
      <c r="G62" s="284"/>
      <c r="H62" s="284"/>
      <c r="I62" s="288" t="s">
        <v>375</v>
      </c>
      <c r="J62" s="289"/>
      <c r="K62" s="290"/>
      <c r="L62" s="291"/>
      <c r="M62" s="291"/>
      <c r="N62" s="291"/>
      <c r="O62" s="292"/>
    </row>
    <row r="63" spans="1:15" s="3" customFormat="1" ht="22.8" x14ac:dyDescent="0.25">
      <c r="A63" s="284"/>
      <c r="B63" s="284"/>
      <c r="C63" s="284"/>
      <c r="D63" s="284"/>
      <c r="E63" s="284"/>
      <c r="F63" s="284"/>
      <c r="G63" s="284"/>
      <c r="H63" s="284"/>
      <c r="I63" s="293" t="s">
        <v>377</v>
      </c>
      <c r="J63" s="289"/>
      <c r="K63" s="286"/>
      <c r="L63" s="187"/>
      <c r="M63" s="187"/>
      <c r="N63" s="187"/>
      <c r="O63" s="287"/>
    </row>
    <row r="64" spans="1:15" s="3" customFormat="1" ht="22.8" x14ac:dyDescent="0.25">
      <c r="A64" s="284"/>
      <c r="B64" s="284"/>
      <c r="C64" s="284"/>
      <c r="D64" s="284"/>
      <c r="E64" s="284"/>
      <c r="F64" s="284"/>
      <c r="G64" s="284"/>
      <c r="H64" s="284"/>
      <c r="I64" s="293" t="s">
        <v>379</v>
      </c>
      <c r="J64" s="289"/>
      <c r="K64" s="286"/>
      <c r="L64" s="187"/>
      <c r="M64" s="187"/>
      <c r="N64" s="187"/>
      <c r="O64" s="287"/>
    </row>
    <row r="65" spans="1:15" s="3" customFormat="1" ht="22.8" x14ac:dyDescent="0.25">
      <c r="A65" s="284"/>
      <c r="B65" s="284"/>
      <c r="C65" s="284"/>
      <c r="D65" s="284"/>
      <c r="E65" s="284"/>
      <c r="F65" s="284"/>
      <c r="G65" s="284"/>
      <c r="H65" s="284"/>
      <c r="I65" s="293" t="s">
        <v>388</v>
      </c>
      <c r="J65" s="289"/>
      <c r="K65" s="286"/>
      <c r="L65" s="187"/>
      <c r="M65" s="187"/>
      <c r="N65" s="187"/>
      <c r="O65" s="287"/>
    </row>
    <row r="66" spans="1:15" s="3" customFormat="1" ht="23.4" thickBot="1" x14ac:dyDescent="0.3">
      <c r="A66" s="284"/>
      <c r="B66" s="284"/>
      <c r="C66" s="284"/>
      <c r="D66" s="284"/>
      <c r="E66" s="284"/>
      <c r="F66" s="284"/>
      <c r="G66" s="284"/>
      <c r="H66" s="284"/>
      <c r="I66" s="294" t="s">
        <v>391</v>
      </c>
      <c r="J66" s="295">
        <f>SUM(J62:J65)</f>
        <v>0</v>
      </c>
      <c r="K66" s="296">
        <f t="shared" ref="K66:O66" si="5">SUM(K62:K65)</f>
        <v>0</v>
      </c>
      <c r="L66" s="297">
        <f t="shared" si="5"/>
        <v>0</v>
      </c>
      <c r="M66" s="297">
        <f t="shared" si="5"/>
        <v>0</v>
      </c>
      <c r="N66" s="297">
        <f t="shared" si="5"/>
        <v>0</v>
      </c>
      <c r="O66" s="298">
        <f t="shared" si="5"/>
        <v>0</v>
      </c>
    </row>
    <row r="67" spans="1:15" s="3" customFormat="1" ht="22.8" x14ac:dyDescent="0.25">
      <c r="A67" s="284"/>
      <c r="B67" s="284"/>
      <c r="C67" s="284"/>
      <c r="D67" s="284"/>
      <c r="E67" s="284"/>
      <c r="F67" s="284"/>
      <c r="G67" s="284"/>
      <c r="H67" s="284"/>
    </row>
    <row r="68" spans="1:15" x14ac:dyDescent="0.3">
      <c r="O68" s="14"/>
    </row>
    <row r="72" spans="1:15" s="3" customFormat="1" ht="22.8" x14ac:dyDescent="0.25">
      <c r="A72" s="6" t="s">
        <v>392</v>
      </c>
      <c r="B72" s="6"/>
      <c r="C72" s="6"/>
      <c r="D72" s="6"/>
      <c r="E72" s="6"/>
      <c r="F72" s="6"/>
      <c r="G72" s="6"/>
      <c r="H72" s="6"/>
      <c r="I72" s="6"/>
      <c r="J72" s="6"/>
      <c r="K72" s="6"/>
      <c r="L72" s="6"/>
      <c r="M72" s="6"/>
      <c r="N72" s="6"/>
      <c r="O72" s="6"/>
    </row>
    <row r="74" spans="1:15" x14ac:dyDescent="0.3">
      <c r="C74" s="453" t="s">
        <v>13</v>
      </c>
      <c r="D74" s="453"/>
      <c r="E74" s="454"/>
      <c r="F74" s="18" t="s">
        <v>14</v>
      </c>
    </row>
    <row r="75" spans="1:15" x14ac:dyDescent="0.3">
      <c r="A75" s="301" t="s">
        <v>393</v>
      </c>
      <c r="B75" s="302"/>
      <c r="C75" s="303" t="s">
        <v>394</v>
      </c>
      <c r="D75" s="304"/>
      <c r="E75" s="305"/>
      <c r="F75" s="306"/>
    </row>
    <row r="76" spans="1:15" x14ac:dyDescent="0.3">
      <c r="A76" s="301" t="s">
        <v>395</v>
      </c>
      <c r="B76" s="307"/>
      <c r="C76" s="303" t="s">
        <v>396</v>
      </c>
      <c r="D76" s="304"/>
      <c r="E76" s="308"/>
      <c r="F76" s="306"/>
    </row>
    <row r="77" spans="1:15" x14ac:dyDescent="0.3">
      <c r="A77" s="301" t="s">
        <v>397</v>
      </c>
      <c r="B77" s="307"/>
      <c r="C77" s="303" t="s">
        <v>398</v>
      </c>
      <c r="D77" s="304"/>
      <c r="E77" s="308"/>
      <c r="F77" s="306"/>
    </row>
  </sheetData>
  <sheetProtection formatCells="0" formatColumns="0" formatRows="0" insertRows="0"/>
  <mergeCells count="10">
    <mergeCell ref="C1:K1"/>
    <mergeCell ref="I55:O55"/>
    <mergeCell ref="I61:O61"/>
    <mergeCell ref="C74:E74"/>
    <mergeCell ref="C12:H12"/>
    <mergeCell ref="I12:O12"/>
    <mergeCell ref="A42:N44"/>
    <mergeCell ref="A48:G48"/>
    <mergeCell ref="I48:O48"/>
    <mergeCell ref="I50:O50"/>
  </mergeCells>
  <dataValidations count="3">
    <dataValidation type="list" allowBlank="1" showInputMessage="1" showErrorMessage="1" sqref="E4 H4 K4" xr:uid="{8BBF032E-0EE7-4BA5-8296-8A2064A114EB}">
      <formula1>INDIRECT(F4)</formula1>
    </dataValidation>
    <dataValidation type="list" allowBlank="1" showInputMessage="1" showErrorMessage="1" sqref="O14:O34" xr:uid="{87669997-5DD8-4547-893C-BF477E5F5EB3}">
      <formula1>"en portefeuille,prospect"</formula1>
    </dataValidation>
    <dataValidation type="list" allowBlank="1" showInputMessage="1" showErrorMessage="1" sqref="J14:J34" xr:uid="{68AF00E5-D38B-470A-B624-34C6D4792A27}">
      <formula1>"post-consommation,pré-consommation"</formula1>
    </dataValidation>
  </dataValidations>
  <pageMargins left="0.31496062992126012" right="0.31496062992126012" top="0.55118110236220508" bottom="0.55118110236220508" header="0.31496062992126012" footer="0.31496062992126012"/>
  <pageSetup paperSize="9" fitToHeight="0" orientation="landscape" r:id="rId1"/>
  <headerFooter>
    <oddFooter>&amp;L&amp;A&amp;R&amp;P/&amp;N</oddFooter>
  </headerFooter>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7050A67E-C29D-4705-A79F-6BA52E993763}">
          <x14:formula1>
            <xm:f>Listes!$D$10:$D$14</xm:f>
          </x14:formula1>
          <xm:sqref>B6:D6</xm:sqref>
        </x14:dataValidation>
        <x14:dataValidation type="list" allowBlank="1" showInputMessage="1" showErrorMessage="1" xr:uid="{00000000-0002-0000-0300-000003000000}">
          <x14:formula1>
            <xm:f>Listes!$B$2:$B$7</xm:f>
          </x14:formula1>
          <xm:sqref>B4</xm:sqref>
        </x14:dataValidation>
        <x14:dataValidation type="list" allowBlank="1" showInputMessage="1" showErrorMessage="1" xr:uid="{B23EDD42-58EC-4FFE-A059-9D2F2C43924E}">
          <x14:formula1>
            <xm:f>Listes!$A$10:$A$13</xm:f>
          </x14:formula1>
          <xm:sqref>B7</xm:sqref>
        </x14:dataValidation>
        <x14:dataValidation type="list" allowBlank="1" showInputMessage="1" showErrorMessage="1" xr:uid="{28814A91-AC5D-4A00-80B7-46230845DDE5}">
          <x14:formula1>
            <xm:f>Listes!$B$76:$B$110</xm:f>
          </x14:formula1>
          <xm:sqref>I14:I34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M161"/>
  <sheetViews>
    <sheetView showGridLines="0" topLeftCell="A20" zoomScaleNormal="100" workbookViewId="0">
      <selection activeCell="B30" sqref="B30"/>
    </sheetView>
  </sheetViews>
  <sheetFormatPr baseColWidth="10" defaultRowHeight="14.4" x14ac:dyDescent="0.3"/>
  <cols>
    <col min="1" max="1" width="34.44140625" customWidth="1"/>
    <col min="2" max="2" width="32.44140625" customWidth="1"/>
    <col min="3" max="3" width="20.109375" customWidth="1"/>
    <col min="4" max="4" width="21.5546875" customWidth="1"/>
    <col min="5" max="5" width="25.88671875" customWidth="1"/>
    <col min="6" max="6" width="29.5546875" customWidth="1"/>
    <col min="7" max="7" width="26.6640625" customWidth="1"/>
    <col min="8" max="8" width="32.88671875" customWidth="1"/>
    <col min="9" max="9" width="23.5546875" customWidth="1"/>
    <col min="10" max="10" width="21.109375" customWidth="1"/>
    <col min="11" max="11" width="22.5546875" customWidth="1"/>
    <col min="12" max="12" width="21.88671875" customWidth="1"/>
    <col min="13" max="13" width="16.109375" customWidth="1"/>
    <col min="14" max="14" width="10.88671875" customWidth="1"/>
  </cols>
  <sheetData>
    <row r="1" spans="1:13" ht="15" customHeight="1" x14ac:dyDescent="0.3">
      <c r="A1" s="5"/>
      <c r="B1" s="5"/>
      <c r="C1" s="5"/>
      <c r="D1" s="429" t="s">
        <v>15</v>
      </c>
      <c r="E1" s="429"/>
      <c r="F1" s="429"/>
      <c r="G1" s="5"/>
      <c r="H1" s="5"/>
      <c r="I1" s="5"/>
    </row>
    <row r="2" spans="1:13" ht="26.25" customHeight="1" x14ac:dyDescent="0.3">
      <c r="A2" s="5"/>
      <c r="B2" s="5"/>
      <c r="C2" s="5"/>
      <c r="D2" s="429"/>
      <c r="E2" s="429"/>
      <c r="F2" s="429"/>
      <c r="G2" s="5"/>
      <c r="H2" s="5"/>
      <c r="I2" s="5"/>
    </row>
    <row r="3" spans="1:13" ht="15" customHeight="1" x14ac:dyDescent="0.3">
      <c r="A3" s="5"/>
      <c r="B3" s="5"/>
      <c r="C3" s="5"/>
      <c r="D3" s="429"/>
      <c r="E3" s="429"/>
      <c r="F3" s="429"/>
      <c r="G3" s="5"/>
      <c r="H3" s="5"/>
      <c r="I3" s="5"/>
    </row>
    <row r="4" spans="1:13" ht="15" customHeight="1" x14ac:dyDescent="0.3">
      <c r="A4" s="5"/>
      <c r="B4" s="5"/>
      <c r="C4" s="5"/>
      <c r="D4" s="429"/>
      <c r="E4" s="429"/>
      <c r="F4" s="429"/>
      <c r="G4" s="5"/>
      <c r="H4" s="5"/>
      <c r="I4" s="5"/>
    </row>
    <row r="5" spans="1:13" ht="15" customHeight="1" x14ac:dyDescent="0.3">
      <c r="A5" s="5"/>
      <c r="B5" s="5"/>
      <c r="C5" s="5"/>
      <c r="D5" s="429"/>
      <c r="E5" s="429"/>
      <c r="F5" s="429"/>
      <c r="G5" s="5"/>
      <c r="H5" s="5"/>
      <c r="I5" s="5"/>
    </row>
    <row r="6" spans="1:13" ht="15" customHeight="1" x14ac:dyDescent="0.3">
      <c r="A6" s="5"/>
      <c r="B6" s="5"/>
      <c r="C6" s="5"/>
      <c r="D6" s="429"/>
      <c r="E6" s="429"/>
      <c r="F6" s="429"/>
      <c r="G6" s="5"/>
      <c r="H6" s="5"/>
      <c r="I6" s="5"/>
    </row>
    <row r="7" spans="1:13" ht="15" customHeight="1" x14ac:dyDescent="0.3">
      <c r="A7" s="5"/>
      <c r="B7" s="5"/>
      <c r="C7" s="5"/>
      <c r="D7" s="429"/>
      <c r="E7" s="429"/>
      <c r="F7" s="429"/>
      <c r="G7" s="5"/>
      <c r="H7" s="5"/>
      <c r="I7" s="5"/>
    </row>
    <row r="8" spans="1:13" ht="23.4" thickBot="1" x14ac:dyDescent="0.35">
      <c r="A8" s="467" t="s">
        <v>16</v>
      </c>
      <c r="B8" s="467"/>
      <c r="C8" s="467"/>
      <c r="D8" s="467"/>
      <c r="E8" s="467"/>
      <c r="F8" s="467"/>
      <c r="G8" s="467"/>
      <c r="H8" s="467"/>
      <c r="I8" s="467"/>
      <c r="J8" s="180"/>
      <c r="K8" s="180"/>
      <c r="L8" s="180"/>
      <c r="M8" s="180"/>
    </row>
    <row r="9" spans="1:13" ht="43.8" thickBot="1" x14ac:dyDescent="0.35">
      <c r="A9" s="179" t="s">
        <v>210</v>
      </c>
      <c r="B9" s="262"/>
      <c r="C9" s="157" t="str">
        <f>IFERROR(VLOOKUP(B9,Listes!B2:F7,2,FALSE), "[vide]")</f>
        <v>[vide]</v>
      </c>
      <c r="D9" s="158" t="s">
        <v>277</v>
      </c>
      <c r="E9" s="262"/>
      <c r="F9" s="157" t="str">
        <f>IFERROR(VLOOKUP(B9,Listes!B2:F7,3,FALSE), "[vide]")</f>
        <v>[vide]</v>
      </c>
      <c r="G9" s="178" t="s">
        <v>291</v>
      </c>
      <c r="H9" s="262"/>
      <c r="I9" s="157" t="str">
        <f>IFERROR(VLOOKUP(B9,Listes!B2:F7,5,FALSE), "[vide]")</f>
        <v>[vide]</v>
      </c>
      <c r="J9" s="178" t="s">
        <v>292</v>
      </c>
      <c r="K9" s="262"/>
      <c r="L9" s="157" t="str">
        <f>IFERROR(VLOOKUP(B9,Listes!B2:F7,4,FALSE), "[vide]")</f>
        <v>[vide]</v>
      </c>
    </row>
    <row r="10" spans="1:13" ht="15" thickBot="1" x14ac:dyDescent="0.35">
      <c r="A10" s="3"/>
      <c r="B10" s="3"/>
      <c r="C10" s="3"/>
      <c r="D10" s="3"/>
      <c r="E10" s="3"/>
      <c r="F10" s="3"/>
      <c r="G10" s="3"/>
      <c r="H10" s="3"/>
      <c r="I10" s="3"/>
    </row>
    <row r="11" spans="1:13" ht="54.6" customHeight="1" thickBot="1" x14ac:dyDescent="0.35">
      <c r="A11" s="178" t="s">
        <v>306</v>
      </c>
      <c r="B11" s="262"/>
      <c r="C11" s="262"/>
      <c r="D11" s="262"/>
      <c r="E11" s="17" t="str">
        <f>IF(AND(OR(B11="Incorporation de MPR dans un produit",B11=""),OR(C11="Incorporation de MPR dans un produit",C11=""),OR(D11="Incorpoation de MPR dans un produit",D11="")),"", "Merci de remplir l'onglet [A-Projet_prepa_regeneration] pour la partie de votre projet relative à la préparation et la production de MPR, au reconditionnement ou à la remanufacture de batteries")</f>
        <v/>
      </c>
    </row>
    <row r="12" spans="1:13" ht="32.4" customHeight="1" thickBot="1" x14ac:dyDescent="0.35">
      <c r="A12" s="181" t="s">
        <v>307</v>
      </c>
      <c r="B12" s="280"/>
      <c r="C12" s="178" t="s">
        <v>308</v>
      </c>
      <c r="D12" s="279"/>
    </row>
    <row r="13" spans="1:13" ht="16.5" customHeight="1" x14ac:dyDescent="0.3">
      <c r="A13" s="4"/>
    </row>
    <row r="14" spans="1:13" x14ac:dyDescent="0.3">
      <c r="A14" s="19" t="s">
        <v>17</v>
      </c>
      <c r="B14" s="264"/>
      <c r="C14" s="468"/>
      <c r="D14" s="468"/>
      <c r="E14" s="468"/>
      <c r="F14" s="468"/>
      <c r="G14" s="468"/>
      <c r="H14" s="468"/>
      <c r="I14" s="468"/>
    </row>
    <row r="15" spans="1:13" x14ac:dyDescent="0.3">
      <c r="A15" s="3"/>
      <c r="B15" s="3"/>
      <c r="C15" s="3"/>
      <c r="D15" s="3"/>
      <c r="E15" s="3"/>
      <c r="F15" s="3"/>
      <c r="G15" s="3"/>
      <c r="H15" s="3"/>
      <c r="I15" s="3"/>
    </row>
    <row r="16" spans="1:13" ht="22.8" x14ac:dyDescent="0.3">
      <c r="A16" s="309" t="s">
        <v>399</v>
      </c>
      <c r="B16" s="28"/>
      <c r="C16" s="28"/>
      <c r="D16" s="28"/>
      <c r="E16" s="28"/>
      <c r="F16" s="28"/>
      <c r="G16" s="28"/>
      <c r="H16" s="28"/>
      <c r="I16" s="28"/>
    </row>
    <row r="17" spans="1:9" ht="23.4" thickBot="1" x14ac:dyDescent="0.35">
      <c r="A17" s="21" t="s">
        <v>400</v>
      </c>
      <c r="B17" s="28"/>
      <c r="C17" s="28"/>
      <c r="D17" s="28"/>
      <c r="E17" s="28"/>
      <c r="F17" s="28"/>
      <c r="G17" s="28"/>
      <c r="H17" s="28"/>
      <c r="I17" s="28"/>
    </row>
    <row r="18" spans="1:9" ht="58.2" thickBot="1" x14ac:dyDescent="0.35">
      <c r="A18" s="310" t="s">
        <v>401</v>
      </c>
      <c r="B18" s="311" t="s">
        <v>402</v>
      </c>
      <c r="C18" s="312" t="s">
        <v>403</v>
      </c>
      <c r="D18" s="313" t="s">
        <v>404</v>
      </c>
      <c r="E18" s="313" t="s">
        <v>405</v>
      </c>
      <c r="F18" s="313" t="s">
        <v>406</v>
      </c>
      <c r="G18" s="313" t="s">
        <v>407</v>
      </c>
      <c r="H18" s="314" t="s">
        <v>514</v>
      </c>
      <c r="I18" s="315" t="s">
        <v>20</v>
      </c>
    </row>
    <row r="19" spans="1:9" ht="21.6" thickBot="1" x14ac:dyDescent="0.35">
      <c r="A19" s="464" t="s">
        <v>408</v>
      </c>
      <c r="B19" s="465"/>
      <c r="C19" s="465"/>
      <c r="D19" s="465"/>
      <c r="E19" s="465"/>
      <c r="F19" s="465"/>
      <c r="G19" s="465"/>
      <c r="H19" s="465"/>
      <c r="I19" s="466"/>
    </row>
    <row r="20" spans="1:9" ht="27.6" x14ac:dyDescent="0.3">
      <c r="A20" s="316" t="s">
        <v>209</v>
      </c>
      <c r="B20" s="317"/>
      <c r="C20" s="318"/>
      <c r="D20" s="319"/>
      <c r="E20" s="319"/>
      <c r="F20" s="319"/>
      <c r="G20" s="414"/>
      <c r="H20" s="414"/>
      <c r="I20" s="422"/>
    </row>
    <row r="21" spans="1:9" x14ac:dyDescent="0.3">
      <c r="A21" s="16" t="s">
        <v>409</v>
      </c>
      <c r="B21" s="186"/>
      <c r="C21" s="286"/>
      <c r="D21" s="187"/>
      <c r="E21" s="187"/>
      <c r="F21" s="187"/>
      <c r="G21" s="324"/>
      <c r="H21" s="324"/>
      <c r="I21" s="422"/>
    </row>
    <row r="22" spans="1:9" x14ac:dyDescent="0.3">
      <c r="A22" s="16" t="s">
        <v>410</v>
      </c>
      <c r="B22" s="186"/>
      <c r="C22" s="286"/>
      <c r="D22" s="187"/>
      <c r="E22" s="187"/>
      <c r="F22" s="187"/>
      <c r="G22" s="324"/>
      <c r="H22" s="324"/>
      <c r="I22" s="422"/>
    </row>
    <row r="23" spans="1:9" x14ac:dyDescent="0.3">
      <c r="A23" s="16" t="s">
        <v>411</v>
      </c>
      <c r="B23" s="186"/>
      <c r="C23" s="286"/>
      <c r="D23" s="187"/>
      <c r="E23" s="187"/>
      <c r="F23" s="187"/>
      <c r="G23" s="324"/>
      <c r="H23" s="324"/>
      <c r="I23" s="422"/>
    </row>
    <row r="24" spans="1:9" x14ac:dyDescent="0.3">
      <c r="A24" s="16" t="s">
        <v>412</v>
      </c>
      <c r="B24" s="186"/>
      <c r="C24" s="286"/>
      <c r="D24" s="187"/>
      <c r="E24" s="187"/>
      <c r="F24" s="187"/>
      <c r="G24" s="324"/>
      <c r="H24" s="324"/>
      <c r="I24" s="422"/>
    </row>
    <row r="25" spans="1:9" x14ac:dyDescent="0.3">
      <c r="A25" s="16" t="s">
        <v>413</v>
      </c>
      <c r="B25" s="186"/>
      <c r="C25" s="286"/>
      <c r="D25" s="187"/>
      <c r="E25" s="187"/>
      <c r="F25" s="187"/>
      <c r="G25" s="324"/>
      <c r="H25" s="324"/>
      <c r="I25" s="422"/>
    </row>
    <row r="26" spans="1:9" x14ac:dyDescent="0.3">
      <c r="A26" s="16" t="s">
        <v>414</v>
      </c>
      <c r="B26" s="186"/>
      <c r="C26" s="286"/>
      <c r="D26" s="187"/>
      <c r="E26" s="187"/>
      <c r="F26" s="187"/>
      <c r="G26" s="324"/>
      <c r="H26" s="324"/>
      <c r="I26" s="422"/>
    </row>
    <row r="27" spans="1:9" ht="15" thickBot="1" x14ac:dyDescent="0.35">
      <c r="A27" s="320" t="s">
        <v>9</v>
      </c>
      <c r="B27" s="321">
        <f>SUM(B20:B26)</f>
        <v>0</v>
      </c>
      <c r="C27" s="322">
        <f t="shared" ref="C27:G27" si="0">SUM(C20:C26)</f>
        <v>0</v>
      </c>
      <c r="D27" s="323">
        <f t="shared" si="0"/>
        <v>0</v>
      </c>
      <c r="E27" s="323">
        <f t="shared" si="0"/>
        <v>0</v>
      </c>
      <c r="F27" s="323">
        <f t="shared" si="0"/>
        <v>0</v>
      </c>
      <c r="G27" s="327">
        <f t="shared" si="0"/>
        <v>0</v>
      </c>
      <c r="H27" s="423"/>
      <c r="I27" s="424"/>
    </row>
    <row r="28" spans="1:9" ht="21.6" thickBot="1" x14ac:dyDescent="0.35">
      <c r="A28" s="464" t="s">
        <v>415</v>
      </c>
      <c r="B28" s="465"/>
      <c r="C28" s="465"/>
      <c r="D28" s="465"/>
      <c r="E28" s="465"/>
      <c r="F28" s="465"/>
      <c r="G28" s="465"/>
      <c r="H28" s="465"/>
      <c r="I28" s="466"/>
    </row>
    <row r="29" spans="1:9" ht="27.6" x14ac:dyDescent="0.3">
      <c r="A29" s="316" t="s">
        <v>209</v>
      </c>
      <c r="B29" s="317"/>
      <c r="C29" s="318"/>
      <c r="D29" s="319"/>
      <c r="E29" s="319"/>
      <c r="F29" s="319"/>
      <c r="G29" s="414"/>
      <c r="H29" s="420"/>
      <c r="I29" s="421"/>
    </row>
    <row r="30" spans="1:9" x14ac:dyDescent="0.3">
      <c r="A30" s="16" t="s">
        <v>409</v>
      </c>
      <c r="B30" s="186"/>
      <c r="C30" s="286"/>
      <c r="D30" s="187"/>
      <c r="E30" s="187"/>
      <c r="F30" s="187"/>
      <c r="G30" s="324"/>
      <c r="H30" s="325"/>
      <c r="I30" s="326"/>
    </row>
    <row r="31" spans="1:9" x14ac:dyDescent="0.3">
      <c r="A31" s="16" t="s">
        <v>410</v>
      </c>
      <c r="B31" s="186"/>
      <c r="C31" s="286"/>
      <c r="D31" s="187"/>
      <c r="E31" s="187"/>
      <c r="F31" s="187"/>
      <c r="G31" s="324"/>
      <c r="H31" s="325"/>
      <c r="I31" s="326"/>
    </row>
    <row r="32" spans="1:9" x14ac:dyDescent="0.3">
      <c r="A32" s="16" t="s">
        <v>411</v>
      </c>
      <c r="B32" s="186"/>
      <c r="C32" s="286"/>
      <c r="D32" s="187"/>
      <c r="E32" s="187"/>
      <c r="F32" s="187"/>
      <c r="G32" s="324"/>
      <c r="H32" s="325"/>
      <c r="I32" s="326"/>
    </row>
    <row r="33" spans="1:9" x14ac:dyDescent="0.3">
      <c r="A33" s="16" t="s">
        <v>412</v>
      </c>
      <c r="B33" s="186"/>
      <c r="C33" s="286"/>
      <c r="D33" s="187"/>
      <c r="E33" s="187"/>
      <c r="F33" s="187"/>
      <c r="G33" s="324"/>
      <c r="H33" s="325"/>
      <c r="I33" s="326"/>
    </row>
    <row r="34" spans="1:9" x14ac:dyDescent="0.3">
      <c r="A34" s="16" t="s">
        <v>413</v>
      </c>
      <c r="B34" s="186"/>
      <c r="C34" s="286"/>
      <c r="D34" s="187"/>
      <c r="E34" s="187"/>
      <c r="F34" s="187"/>
      <c r="G34" s="324"/>
      <c r="H34" s="325"/>
      <c r="I34" s="326"/>
    </row>
    <row r="35" spans="1:9" x14ac:dyDescent="0.3">
      <c r="A35" s="16" t="s">
        <v>414</v>
      </c>
      <c r="B35" s="186"/>
      <c r="C35" s="286"/>
      <c r="D35" s="187"/>
      <c r="E35" s="187"/>
      <c r="F35" s="187"/>
      <c r="G35" s="324"/>
      <c r="H35" s="418"/>
      <c r="I35" s="419"/>
    </row>
    <row r="36" spans="1:9" ht="15" thickBot="1" x14ac:dyDescent="0.35">
      <c r="A36" s="320" t="s">
        <v>9</v>
      </c>
      <c r="B36" s="321">
        <f>SUM(B29:B35)</f>
        <v>0</v>
      </c>
      <c r="C36" s="322">
        <f t="shared" ref="C36:G36" si="1">SUM(C29:C35)</f>
        <v>0</v>
      </c>
      <c r="D36" s="323">
        <f t="shared" si="1"/>
        <v>0</v>
      </c>
      <c r="E36" s="323">
        <f t="shared" si="1"/>
        <v>0</v>
      </c>
      <c r="F36" s="323">
        <f t="shared" si="1"/>
        <v>0</v>
      </c>
      <c r="G36" s="327">
        <f t="shared" si="1"/>
        <v>0</v>
      </c>
      <c r="H36" s="415"/>
      <c r="I36" s="416"/>
    </row>
    <row r="37" spans="1:9" ht="21.6" thickBot="1" x14ac:dyDescent="0.35">
      <c r="A37" s="464" t="s">
        <v>416</v>
      </c>
      <c r="B37" s="465"/>
      <c r="C37" s="465"/>
      <c r="D37" s="465"/>
      <c r="E37" s="465"/>
      <c r="F37" s="465"/>
      <c r="G37" s="465"/>
      <c r="H37" s="465"/>
      <c r="I37" s="466"/>
    </row>
    <row r="38" spans="1:9" ht="27.6" x14ac:dyDescent="0.3">
      <c r="A38" s="316" t="s">
        <v>209</v>
      </c>
      <c r="B38" s="317"/>
      <c r="C38" s="318"/>
      <c r="D38" s="319"/>
      <c r="E38" s="319"/>
      <c r="F38" s="319"/>
      <c r="G38" s="414"/>
      <c r="H38" s="415"/>
      <c r="I38" s="416"/>
    </row>
    <row r="39" spans="1:9" x14ac:dyDescent="0.3">
      <c r="A39" s="16" t="s">
        <v>409</v>
      </c>
      <c r="B39" s="186"/>
      <c r="C39" s="286"/>
      <c r="D39" s="187"/>
      <c r="E39" s="187"/>
      <c r="F39" s="187"/>
      <c r="G39" s="324"/>
      <c r="H39" s="415"/>
      <c r="I39" s="416"/>
    </row>
    <row r="40" spans="1:9" x14ac:dyDescent="0.3">
      <c r="A40" s="16" t="s">
        <v>410</v>
      </c>
      <c r="B40" s="186"/>
      <c r="C40" s="286"/>
      <c r="D40" s="187"/>
      <c r="E40" s="187"/>
      <c r="F40" s="187"/>
      <c r="G40" s="324"/>
      <c r="H40" s="415"/>
      <c r="I40" s="416"/>
    </row>
    <row r="41" spans="1:9" x14ac:dyDescent="0.3">
      <c r="A41" s="16" t="s">
        <v>411</v>
      </c>
      <c r="B41" s="186"/>
      <c r="C41" s="286"/>
      <c r="D41" s="187"/>
      <c r="E41" s="187"/>
      <c r="F41" s="187"/>
      <c r="G41" s="324"/>
      <c r="H41" s="415"/>
      <c r="I41" s="416"/>
    </row>
    <row r="42" spans="1:9" x14ac:dyDescent="0.3">
      <c r="A42" s="16" t="s">
        <v>412</v>
      </c>
      <c r="B42" s="186"/>
      <c r="C42" s="286"/>
      <c r="D42" s="187"/>
      <c r="E42" s="187"/>
      <c r="F42" s="187"/>
      <c r="G42" s="324"/>
      <c r="H42" s="415"/>
      <c r="I42" s="416"/>
    </row>
    <row r="43" spans="1:9" x14ac:dyDescent="0.3">
      <c r="A43" s="16" t="s">
        <v>413</v>
      </c>
      <c r="B43" s="186"/>
      <c r="C43" s="286"/>
      <c r="D43" s="187"/>
      <c r="E43" s="187"/>
      <c r="F43" s="187"/>
      <c r="G43" s="324"/>
      <c r="H43" s="415"/>
      <c r="I43" s="416"/>
    </row>
    <row r="44" spans="1:9" ht="15" thickBot="1" x14ac:dyDescent="0.35">
      <c r="A44" s="16" t="s">
        <v>414</v>
      </c>
      <c r="B44" s="328"/>
      <c r="C44" s="329"/>
      <c r="D44" s="330"/>
      <c r="E44" s="330"/>
      <c r="F44" s="330"/>
      <c r="G44" s="417"/>
      <c r="H44" s="415"/>
      <c r="I44" s="416"/>
    </row>
    <row r="45" spans="1:9" ht="15" thickBot="1" x14ac:dyDescent="0.35">
      <c r="A45" s="13" t="s">
        <v>9</v>
      </c>
      <c r="B45" s="331">
        <f>SUM(B38:B44)</f>
        <v>0</v>
      </c>
      <c r="C45" s="332">
        <f t="shared" ref="C45:G45" si="2">SUM(C38:C44)</f>
        <v>0</v>
      </c>
      <c r="D45" s="333">
        <f t="shared" si="2"/>
        <v>0</v>
      </c>
      <c r="E45" s="333">
        <f t="shared" si="2"/>
        <v>0</v>
      </c>
      <c r="F45" s="333">
        <f t="shared" si="2"/>
        <v>0</v>
      </c>
      <c r="G45" s="334">
        <f t="shared" si="2"/>
        <v>0</v>
      </c>
      <c r="H45" s="415"/>
      <c r="I45" s="416"/>
    </row>
    <row r="46" spans="1:9" ht="23.4" thickBot="1" x14ac:dyDescent="0.35">
      <c r="A46" s="13" t="s">
        <v>417</v>
      </c>
      <c r="B46" s="331">
        <f>SUM(B27,B36,B45)</f>
        <v>0</v>
      </c>
      <c r="C46" s="335">
        <f t="shared" ref="C46:G46" si="3">SUM(C27,C36,C45)</f>
        <v>0</v>
      </c>
      <c r="D46" s="336">
        <f t="shared" si="3"/>
        <v>0</v>
      </c>
      <c r="E46" s="336">
        <f t="shared" si="3"/>
        <v>0</v>
      </c>
      <c r="F46" s="336">
        <f t="shared" si="3"/>
        <v>0</v>
      </c>
      <c r="G46" s="337">
        <f t="shared" si="3"/>
        <v>0</v>
      </c>
      <c r="H46" s="28"/>
      <c r="I46" s="28"/>
    </row>
    <row r="49" customFormat="1" x14ac:dyDescent="0.3"/>
    <row r="50" customFormat="1" x14ac:dyDescent="0.3"/>
    <row r="51" customFormat="1" x14ac:dyDescent="0.3"/>
    <row r="52" customFormat="1" x14ac:dyDescent="0.3"/>
    <row r="53" customFormat="1" x14ac:dyDescent="0.3"/>
    <row r="54" customFormat="1" x14ac:dyDescent="0.3"/>
    <row r="55" customFormat="1" x14ac:dyDescent="0.3"/>
    <row r="56" customFormat="1" x14ac:dyDescent="0.3"/>
    <row r="57" customFormat="1" x14ac:dyDescent="0.3"/>
    <row r="58" customFormat="1" x14ac:dyDescent="0.3"/>
    <row r="59" customFormat="1" x14ac:dyDescent="0.3"/>
    <row r="60" customFormat="1" x14ac:dyDescent="0.3"/>
    <row r="61" customFormat="1" x14ac:dyDescent="0.3"/>
    <row r="62" customFormat="1" x14ac:dyDescent="0.3"/>
    <row r="63" customFormat="1" x14ac:dyDescent="0.3"/>
    <row r="64" customFormat="1" x14ac:dyDescent="0.3"/>
    <row r="65" customFormat="1" x14ac:dyDescent="0.3"/>
    <row r="66" customFormat="1" x14ac:dyDescent="0.3"/>
    <row r="67" customFormat="1" x14ac:dyDescent="0.3"/>
    <row r="68" customFormat="1" x14ac:dyDescent="0.3"/>
    <row r="69" customFormat="1" x14ac:dyDescent="0.3"/>
    <row r="70" customFormat="1" x14ac:dyDescent="0.3"/>
    <row r="71" customFormat="1" x14ac:dyDescent="0.3"/>
    <row r="72" customFormat="1" x14ac:dyDescent="0.3"/>
    <row r="73" customFormat="1" x14ac:dyDescent="0.3"/>
    <row r="74" customFormat="1" x14ac:dyDescent="0.3"/>
    <row r="75" customFormat="1" x14ac:dyDescent="0.3"/>
    <row r="76" customFormat="1" x14ac:dyDescent="0.3"/>
    <row r="77" customFormat="1" x14ac:dyDescent="0.3"/>
    <row r="78" customFormat="1" x14ac:dyDescent="0.3"/>
    <row r="79" customFormat="1" x14ac:dyDescent="0.3"/>
    <row r="80" customFormat="1" x14ac:dyDescent="0.3"/>
    <row r="81" customFormat="1" x14ac:dyDescent="0.3"/>
    <row r="82" customFormat="1" x14ac:dyDescent="0.3"/>
    <row r="83" customFormat="1" x14ac:dyDescent="0.3"/>
    <row r="84" customFormat="1" x14ac:dyDescent="0.3"/>
    <row r="85" customFormat="1" x14ac:dyDescent="0.3"/>
    <row r="86" customFormat="1" x14ac:dyDescent="0.3"/>
    <row r="87" customFormat="1" x14ac:dyDescent="0.3"/>
    <row r="88" customFormat="1" x14ac:dyDescent="0.3"/>
    <row r="89" customFormat="1" x14ac:dyDescent="0.3"/>
    <row r="90" customFormat="1" x14ac:dyDescent="0.3"/>
    <row r="91" customFormat="1" x14ac:dyDescent="0.3"/>
    <row r="92" customFormat="1" x14ac:dyDescent="0.3"/>
    <row r="93" customFormat="1" x14ac:dyDescent="0.3"/>
    <row r="94" customFormat="1" x14ac:dyDescent="0.3"/>
    <row r="95" customFormat="1" x14ac:dyDescent="0.3"/>
    <row r="96" customFormat="1" x14ac:dyDescent="0.3"/>
    <row r="97" customFormat="1" x14ac:dyDescent="0.3"/>
    <row r="98" customFormat="1" x14ac:dyDescent="0.3"/>
    <row r="99" customFormat="1" x14ac:dyDescent="0.3"/>
    <row r="100" customFormat="1" x14ac:dyDescent="0.3"/>
    <row r="101" customFormat="1" x14ac:dyDescent="0.3"/>
    <row r="102" customFormat="1" x14ac:dyDescent="0.3"/>
    <row r="103" customFormat="1" x14ac:dyDescent="0.3"/>
    <row r="104" customFormat="1" x14ac:dyDescent="0.3"/>
    <row r="105" customFormat="1" x14ac:dyDescent="0.3"/>
    <row r="106" customFormat="1" x14ac:dyDescent="0.3"/>
    <row r="107" customFormat="1" x14ac:dyDescent="0.3"/>
    <row r="108" customFormat="1" x14ac:dyDescent="0.3"/>
    <row r="109" customFormat="1" x14ac:dyDescent="0.3"/>
    <row r="110" customFormat="1" x14ac:dyDescent="0.3"/>
    <row r="111" customFormat="1" x14ac:dyDescent="0.3"/>
    <row r="112" customFormat="1" x14ac:dyDescent="0.3"/>
    <row r="113" customFormat="1" x14ac:dyDescent="0.3"/>
    <row r="114" customFormat="1" x14ac:dyDescent="0.3"/>
    <row r="115" customFormat="1" x14ac:dyDescent="0.3"/>
    <row r="116" customFormat="1" x14ac:dyDescent="0.3"/>
    <row r="117" customFormat="1" x14ac:dyDescent="0.3"/>
    <row r="118" customFormat="1" x14ac:dyDescent="0.3"/>
    <row r="119" customFormat="1" x14ac:dyDescent="0.3"/>
    <row r="120" customFormat="1" x14ac:dyDescent="0.3"/>
    <row r="121" customFormat="1" x14ac:dyDescent="0.3"/>
    <row r="122" customFormat="1" x14ac:dyDescent="0.3"/>
    <row r="123" customFormat="1" x14ac:dyDescent="0.3"/>
    <row r="124" customFormat="1" x14ac:dyDescent="0.3"/>
    <row r="125" customFormat="1" x14ac:dyDescent="0.3"/>
    <row r="126" customFormat="1" x14ac:dyDescent="0.3"/>
    <row r="127" customFormat="1" x14ac:dyDescent="0.3"/>
    <row r="128" customFormat="1" x14ac:dyDescent="0.3"/>
    <row r="129" customFormat="1" x14ac:dyDescent="0.3"/>
    <row r="130" customFormat="1" x14ac:dyDescent="0.3"/>
    <row r="131" customFormat="1" x14ac:dyDescent="0.3"/>
    <row r="132" customFormat="1" x14ac:dyDescent="0.3"/>
    <row r="133" customFormat="1" x14ac:dyDescent="0.3"/>
    <row r="134" customFormat="1" x14ac:dyDescent="0.3"/>
    <row r="135" customFormat="1" x14ac:dyDescent="0.3"/>
    <row r="136" customFormat="1" x14ac:dyDescent="0.3"/>
    <row r="137" customFormat="1" x14ac:dyDescent="0.3"/>
    <row r="138" customFormat="1" x14ac:dyDescent="0.3"/>
    <row r="139" customFormat="1" x14ac:dyDescent="0.3"/>
    <row r="140" customFormat="1" x14ac:dyDescent="0.3"/>
    <row r="141" customFormat="1" x14ac:dyDescent="0.3"/>
    <row r="142" customFormat="1" x14ac:dyDescent="0.3"/>
    <row r="143" customFormat="1" x14ac:dyDescent="0.3"/>
    <row r="144" customFormat="1" x14ac:dyDescent="0.3"/>
    <row r="145" customFormat="1" x14ac:dyDescent="0.3"/>
    <row r="146" customFormat="1" x14ac:dyDescent="0.3"/>
    <row r="147" customFormat="1" x14ac:dyDescent="0.3"/>
    <row r="148" customFormat="1" x14ac:dyDescent="0.3"/>
    <row r="149" customFormat="1" x14ac:dyDescent="0.3"/>
    <row r="150" customFormat="1" x14ac:dyDescent="0.3"/>
    <row r="151" customFormat="1" x14ac:dyDescent="0.3"/>
    <row r="152" customFormat="1" x14ac:dyDescent="0.3"/>
    <row r="153" customFormat="1" x14ac:dyDescent="0.3"/>
    <row r="154" customFormat="1" x14ac:dyDescent="0.3"/>
    <row r="155" customFormat="1" x14ac:dyDescent="0.3"/>
    <row r="156" customFormat="1" x14ac:dyDescent="0.3"/>
    <row r="157" customFormat="1" x14ac:dyDescent="0.3"/>
    <row r="158" customFormat="1" x14ac:dyDescent="0.3"/>
    <row r="159" customFormat="1" x14ac:dyDescent="0.3"/>
    <row r="160" customFormat="1" x14ac:dyDescent="0.3"/>
    <row r="161" customFormat="1" x14ac:dyDescent="0.3"/>
  </sheetData>
  <sheetProtection algorithmName="SHA-512" hashValue="Hebg9gdskXR758mtiKCj+pVDeaYxzQPH4LOC+6bKtJ+rNyooS8hd03WEV7hEWt77XZUcF01NHLdbZ2jsQyEa4g==" saltValue="1pVVMuo3hx/TOWamr85h+A==" spinCount="100000" sheet="1" formatCells="0" formatRows="0" insertRows="0"/>
  <mergeCells count="6">
    <mergeCell ref="A28:I28"/>
    <mergeCell ref="A37:I37"/>
    <mergeCell ref="D1:F7"/>
    <mergeCell ref="A8:I8"/>
    <mergeCell ref="C14:I14"/>
    <mergeCell ref="A19:I19"/>
  </mergeCells>
  <dataValidations count="1">
    <dataValidation type="list" allowBlank="1" showInputMessage="1" showErrorMessage="1" sqref="E9 H9 K9" xr:uid="{758A69AB-2648-475C-BA27-68D46C0A6BBD}">
      <formula1>INDIRECT(F9)</formula1>
    </dataValidation>
  </dataValidations>
  <pageMargins left="0.70000000000000007" right="0.70000000000000007" top="0.75" bottom="0.75" header="0.30000000000000004" footer="0.30000000000000004"/>
  <pageSetup paperSize="9" fitToWidth="0" fitToHeight="0"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DCE767A7-0BDB-4A07-B9E1-6C6FD53DC63E}">
          <x14:formula1>
            <xm:f>Listes!$B$2:$B$7</xm:f>
          </x14:formula1>
          <xm:sqref>B9</xm:sqref>
        </x14:dataValidation>
        <x14:dataValidation type="list" allowBlank="1" showInputMessage="1" showErrorMessage="1" xr:uid="{5417B540-9103-466E-86F0-4706A177565C}">
          <x14:formula1>
            <xm:f>Listes!$A$10:$A$13</xm:f>
          </x14:formula1>
          <xm:sqref>B12:B13</xm:sqref>
        </x14:dataValidation>
        <x14:dataValidation type="list" allowBlank="1" showInputMessage="1" showErrorMessage="1" xr:uid="{BC9C76C4-CF93-4327-91E5-EB9876BC2178}">
          <x14:formula1>
            <xm:f>Listes!$D$10:$D$14</xm:f>
          </x14:formula1>
          <xm:sqref>B11:D11</xm:sqref>
        </x14:dataValidation>
        <x14:dataValidation type="list" allowBlank="1" showInputMessage="1" showErrorMessage="1" xr:uid="{8BE3E941-3848-4AA5-B206-C44397F3DC31}">
          <x14:formula1>
            <xm:f>Listes!$B$10:$B$13</xm:f>
          </x14:formula1>
          <xm:sqref>D12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1:R100"/>
  <sheetViews>
    <sheetView showGridLines="0" zoomScale="85" zoomScaleNormal="85" workbookViewId="0">
      <selection activeCell="C83" sqref="C83"/>
    </sheetView>
  </sheetViews>
  <sheetFormatPr baseColWidth="10" defaultRowHeight="14.4" x14ac:dyDescent="0.3"/>
  <cols>
    <col min="1" max="1" width="28.6640625" customWidth="1"/>
    <col min="2" max="2" width="89.44140625" style="34" customWidth="1"/>
    <col min="3" max="3" width="27" bestFit="1" customWidth="1"/>
    <col min="4" max="4" width="28" customWidth="1"/>
    <col min="5" max="5" width="14.44140625" style="34" bestFit="1" customWidth="1"/>
    <col min="6" max="6" width="18.109375" customWidth="1"/>
  </cols>
  <sheetData>
    <row r="1" spans="1:18" s="3" customFormat="1" ht="114.75" customHeight="1" x14ac:dyDescent="0.25">
      <c r="B1" s="261" t="s">
        <v>21</v>
      </c>
      <c r="C1" s="2"/>
      <c r="D1" s="2"/>
      <c r="E1" s="2"/>
    </row>
    <row r="2" spans="1:18" s="23" customFormat="1" ht="34.5" customHeight="1" x14ac:dyDescent="0.3">
      <c r="B2" s="471" t="s">
        <v>22</v>
      </c>
      <c r="C2" s="471"/>
      <c r="D2" s="471"/>
      <c r="E2" s="471"/>
      <c r="F2" s="24"/>
      <c r="G2" s="24"/>
      <c r="H2" s="24"/>
      <c r="I2" s="24"/>
      <c r="J2" s="24"/>
      <c r="K2" s="24"/>
      <c r="L2" s="24"/>
      <c r="M2" s="24"/>
      <c r="N2" s="24"/>
      <c r="O2" s="24"/>
      <c r="P2" s="24"/>
      <c r="Q2" s="24"/>
      <c r="R2" s="24"/>
    </row>
    <row r="3" spans="1:18" s="3" customFormat="1" ht="90.75" customHeight="1" x14ac:dyDescent="0.25">
      <c r="B3" s="471" t="s">
        <v>418</v>
      </c>
      <c r="C3" s="471"/>
      <c r="D3" s="471"/>
      <c r="E3" s="471"/>
    </row>
    <row r="4" spans="1:18" s="3" customFormat="1" ht="31.5" customHeight="1" x14ac:dyDescent="0.25">
      <c r="A4" s="6" t="s">
        <v>23</v>
      </c>
      <c r="B4" s="6"/>
      <c r="C4" s="6"/>
      <c r="D4" s="6"/>
      <c r="E4" s="6"/>
    </row>
    <row r="5" spans="1:18" s="26" customFormat="1" ht="13.2" x14ac:dyDescent="0.25">
      <c r="A5" s="25"/>
      <c r="B5" s="25" t="s">
        <v>350</v>
      </c>
      <c r="C5" s="25"/>
      <c r="D5" s="25"/>
      <c r="E5" s="25"/>
    </row>
    <row r="6" spans="1:18" s="26" customFormat="1" ht="13.2" x14ac:dyDescent="0.25">
      <c r="A6" s="25"/>
      <c r="B6" s="27" t="s">
        <v>419</v>
      </c>
      <c r="C6" s="472" t="s">
        <v>420</v>
      </c>
      <c r="D6" s="472"/>
      <c r="E6" s="25"/>
    </row>
    <row r="7" spans="1:18" s="26" customFormat="1" ht="13.2" x14ac:dyDescent="0.25">
      <c r="A7" s="25"/>
      <c r="B7" s="27" t="s">
        <v>24</v>
      </c>
      <c r="C7" s="472" t="s">
        <v>356</v>
      </c>
      <c r="D7" s="472"/>
      <c r="E7" s="25"/>
    </row>
    <row r="8" spans="1:18" s="26" customFormat="1" ht="12.75" customHeight="1" x14ac:dyDescent="0.25">
      <c r="A8" s="28"/>
      <c r="B8" s="27" t="s">
        <v>25</v>
      </c>
      <c r="C8" s="338"/>
      <c r="D8" s="28"/>
      <c r="E8" s="28"/>
    </row>
    <row r="9" spans="1:18" s="26" customFormat="1" ht="12.75" customHeight="1" x14ac:dyDescent="0.3">
      <c r="A9" s="28"/>
      <c r="B9" s="29" t="s">
        <v>26</v>
      </c>
      <c r="C9" s="338"/>
      <c r="D9" s="339" t="s">
        <v>421</v>
      </c>
      <c r="E9" s="28"/>
    </row>
    <row r="10" spans="1:18" s="30" customFormat="1" ht="13.2" x14ac:dyDescent="0.25">
      <c r="B10" s="31"/>
      <c r="E10" s="31"/>
    </row>
    <row r="11" spans="1:18" s="30" customFormat="1" ht="13.2" x14ac:dyDescent="0.25">
      <c r="B11" s="32" t="s">
        <v>27</v>
      </c>
      <c r="E11" s="31"/>
    </row>
    <row r="12" spans="1:18" s="30" customFormat="1" ht="13.2" x14ac:dyDescent="0.25">
      <c r="B12" s="33" t="s">
        <v>28</v>
      </c>
      <c r="E12" s="31"/>
    </row>
    <row r="13" spans="1:18" s="30" customFormat="1" ht="13.2" x14ac:dyDescent="0.25">
      <c r="B13" s="31"/>
      <c r="E13" s="31"/>
    </row>
    <row r="14" spans="1:18" s="3" customFormat="1" ht="31.5" customHeight="1" x14ac:dyDescent="0.25">
      <c r="A14" s="6" t="s">
        <v>29</v>
      </c>
      <c r="B14" s="6"/>
      <c r="C14" s="6"/>
      <c r="D14" s="6"/>
      <c r="E14" s="6"/>
    </row>
    <row r="15" spans="1:18" x14ac:dyDescent="0.3">
      <c r="E15" s="35"/>
    </row>
    <row r="16" spans="1:18" s="22" customFormat="1" ht="20.25" customHeight="1" x14ac:dyDescent="0.3">
      <c r="A16" s="340" t="s">
        <v>422</v>
      </c>
      <c r="B16" s="341"/>
      <c r="C16" s="341"/>
      <c r="D16" s="341"/>
      <c r="E16" s="341"/>
    </row>
    <row r="17" spans="1:16" ht="7.5" customHeight="1" x14ac:dyDescent="0.3">
      <c r="E17" s="35"/>
    </row>
    <row r="18" spans="1:16" s="36" customFormat="1" ht="51" customHeight="1" x14ac:dyDescent="0.3">
      <c r="A18" s="469" t="s">
        <v>31</v>
      </c>
      <c r="B18" s="470"/>
      <c r="C18" s="343" t="s">
        <v>32</v>
      </c>
      <c r="D18" s="343" t="s">
        <v>33</v>
      </c>
      <c r="E18" s="342" t="s">
        <v>34</v>
      </c>
      <c r="F18" s="22"/>
      <c r="G18" s="22"/>
      <c r="H18" s="22"/>
      <c r="I18" s="22"/>
      <c r="J18" s="22"/>
      <c r="K18" s="22"/>
    </row>
    <row r="19" spans="1:16" s="36" customFormat="1" ht="18" customHeight="1" x14ac:dyDescent="0.3">
      <c r="A19" s="37"/>
      <c r="B19" s="38" t="s">
        <v>35</v>
      </c>
      <c r="C19" s="39" t="s">
        <v>36</v>
      </c>
      <c r="D19" s="39"/>
      <c r="E19" s="40">
        <v>0</v>
      </c>
      <c r="F19" s="22"/>
      <c r="G19" s="22"/>
      <c r="H19" s="22"/>
      <c r="I19" s="22"/>
      <c r="J19" s="22"/>
      <c r="K19" s="22"/>
    </row>
    <row r="20" spans="1:16" s="36" customFormat="1" ht="18" customHeight="1" thickBot="1" x14ac:dyDescent="0.35">
      <c r="A20" s="41"/>
      <c r="B20" s="42" t="s">
        <v>37</v>
      </c>
      <c r="C20" s="43" t="s">
        <v>36</v>
      </c>
      <c r="D20" s="43"/>
      <c r="E20" s="44">
        <v>0</v>
      </c>
      <c r="F20" s="22"/>
      <c r="G20" s="22"/>
      <c r="H20" s="22"/>
      <c r="I20" s="22"/>
      <c r="J20" s="22"/>
      <c r="K20" s="22"/>
    </row>
    <row r="21" spans="1:16" s="36" customFormat="1" ht="18" customHeight="1" thickBot="1" x14ac:dyDescent="0.35">
      <c r="A21" s="45" t="s">
        <v>38</v>
      </c>
      <c r="B21" s="46"/>
      <c r="C21" s="46"/>
      <c r="D21" s="47" t="s">
        <v>39</v>
      </c>
      <c r="E21" s="48">
        <f>SUM(E19:E20)</f>
        <v>0</v>
      </c>
      <c r="F21" s="22"/>
      <c r="G21" s="22"/>
      <c r="H21" s="22"/>
      <c r="I21" s="22"/>
      <c r="J21" s="22"/>
      <c r="K21" s="22"/>
    </row>
    <row r="22" spans="1:16" ht="7.5" customHeight="1" x14ac:dyDescent="0.3">
      <c r="E22" s="35"/>
    </row>
    <row r="23" spans="1:16" s="36" customFormat="1" ht="45.9" customHeight="1" x14ac:dyDescent="0.3">
      <c r="A23" s="469" t="s">
        <v>40</v>
      </c>
      <c r="B23" s="470"/>
      <c r="C23" s="343" t="s">
        <v>32</v>
      </c>
      <c r="D23" s="343" t="s">
        <v>33</v>
      </c>
      <c r="E23" s="342" t="s">
        <v>34</v>
      </c>
      <c r="F23" s="22"/>
      <c r="G23" s="22"/>
      <c r="H23" s="22"/>
      <c r="I23" s="22"/>
      <c r="J23" s="22"/>
      <c r="K23" s="22"/>
    </row>
    <row r="24" spans="1:16" s="26" customFormat="1" ht="18" customHeight="1" x14ac:dyDescent="0.25">
      <c r="A24" s="49"/>
      <c r="B24" s="50" t="s">
        <v>41</v>
      </c>
      <c r="C24" s="39" t="s">
        <v>36</v>
      </c>
      <c r="D24" s="39"/>
      <c r="E24" s="40">
        <v>0</v>
      </c>
      <c r="F24" s="3"/>
      <c r="G24" s="3"/>
      <c r="H24" s="3"/>
      <c r="I24" s="3"/>
      <c r="J24" s="3"/>
      <c r="K24" s="3"/>
    </row>
    <row r="25" spans="1:16" s="36" customFormat="1" ht="18" customHeight="1" x14ac:dyDescent="0.25">
      <c r="A25" s="51"/>
      <c r="B25" s="50" t="s">
        <v>42</v>
      </c>
      <c r="C25" s="39" t="s">
        <v>36</v>
      </c>
      <c r="D25" s="39"/>
      <c r="E25" s="40">
        <v>0</v>
      </c>
      <c r="F25" s="22"/>
      <c r="G25" s="22"/>
      <c r="H25" s="22"/>
      <c r="I25" s="22"/>
      <c r="J25" s="22"/>
      <c r="K25" s="22"/>
      <c r="L25" s="22"/>
      <c r="M25" s="22"/>
      <c r="N25" s="22"/>
      <c r="O25" s="22"/>
      <c r="P25" s="22"/>
    </row>
    <row r="26" spans="1:16" s="36" customFormat="1" ht="18" customHeight="1" x14ac:dyDescent="0.25">
      <c r="A26" s="51"/>
      <c r="B26" s="50" t="s">
        <v>43</v>
      </c>
      <c r="C26" s="39" t="s">
        <v>36</v>
      </c>
      <c r="D26" s="39"/>
      <c r="E26" s="40">
        <v>0</v>
      </c>
      <c r="F26" s="22"/>
      <c r="G26" s="22"/>
      <c r="H26" s="22"/>
      <c r="I26" s="22"/>
      <c r="J26" s="22"/>
      <c r="K26" s="22"/>
      <c r="L26" s="22"/>
      <c r="M26" s="22"/>
      <c r="N26" s="22"/>
      <c r="O26" s="22"/>
      <c r="P26" s="22"/>
    </row>
    <row r="27" spans="1:16" s="26" customFormat="1" ht="18" customHeight="1" x14ac:dyDescent="0.25">
      <c r="A27" s="51"/>
      <c r="B27" s="42" t="s">
        <v>37</v>
      </c>
      <c r="C27" s="39" t="s">
        <v>36</v>
      </c>
      <c r="D27" s="39"/>
      <c r="E27" s="40">
        <v>0</v>
      </c>
      <c r="F27" s="3"/>
      <c r="G27" s="3"/>
      <c r="H27" s="3"/>
      <c r="I27" s="3"/>
      <c r="J27" s="3"/>
      <c r="K27" s="3"/>
    </row>
    <row r="28" spans="1:16" s="26" customFormat="1" ht="18" customHeight="1" x14ac:dyDescent="0.25">
      <c r="A28" s="51"/>
      <c r="B28" s="42" t="s">
        <v>37</v>
      </c>
      <c r="C28" s="39" t="s">
        <v>36</v>
      </c>
      <c r="D28" s="39"/>
      <c r="E28" s="40">
        <v>0</v>
      </c>
      <c r="F28" s="3"/>
      <c r="G28" s="3"/>
      <c r="H28" s="3"/>
      <c r="I28" s="3"/>
      <c r="J28" s="3"/>
      <c r="K28" s="3"/>
    </row>
    <row r="29" spans="1:16" s="26" customFormat="1" ht="18" customHeight="1" thickBot="1" x14ac:dyDescent="0.3">
      <c r="A29" s="52"/>
      <c r="B29" s="42" t="s">
        <v>37</v>
      </c>
      <c r="C29" s="39" t="s">
        <v>36</v>
      </c>
      <c r="D29" s="39"/>
      <c r="E29" s="40">
        <v>0</v>
      </c>
      <c r="F29" s="3"/>
      <c r="G29" s="3"/>
      <c r="H29" s="3"/>
      <c r="I29" s="3"/>
      <c r="J29" s="3"/>
      <c r="K29" s="3"/>
    </row>
    <row r="30" spans="1:16" s="36" customFormat="1" ht="18" customHeight="1" thickBot="1" x14ac:dyDescent="0.35">
      <c r="A30" s="45" t="s">
        <v>38</v>
      </c>
      <c r="B30" s="46"/>
      <c r="C30" s="46"/>
      <c r="D30" s="47" t="s">
        <v>44</v>
      </c>
      <c r="E30" s="48">
        <f>SUM(E24:E29)</f>
        <v>0</v>
      </c>
      <c r="F30" s="22"/>
      <c r="G30" s="22"/>
      <c r="H30" s="22"/>
      <c r="I30" s="22"/>
      <c r="J30" s="22"/>
      <c r="K30" s="22"/>
    </row>
    <row r="31" spans="1:16" ht="7.5" customHeight="1" x14ac:dyDescent="0.3">
      <c r="E31" s="35"/>
    </row>
    <row r="32" spans="1:16" ht="33" customHeight="1" x14ac:dyDescent="0.3">
      <c r="A32" s="340" t="s">
        <v>30</v>
      </c>
      <c r="B32" s="341"/>
      <c r="C32" s="341"/>
      <c r="D32" s="341"/>
      <c r="E32" s="341"/>
    </row>
    <row r="33" spans="1:16" ht="9.75" customHeight="1" x14ac:dyDescent="0.3">
      <c r="E33" s="35"/>
    </row>
    <row r="34" spans="1:16" s="36" customFormat="1" ht="51" customHeight="1" x14ac:dyDescent="0.3">
      <c r="A34" s="469" t="s">
        <v>45</v>
      </c>
      <c r="B34" s="470"/>
      <c r="C34" s="343" t="s">
        <v>32</v>
      </c>
      <c r="D34" s="343" t="s">
        <v>33</v>
      </c>
      <c r="E34" s="342" t="s">
        <v>34</v>
      </c>
      <c r="F34" s="22"/>
      <c r="G34" s="22"/>
      <c r="H34" s="22"/>
      <c r="I34" s="22"/>
      <c r="J34" s="22"/>
      <c r="K34" s="22"/>
    </row>
    <row r="35" spans="1:16" s="36" customFormat="1" ht="18" customHeight="1" x14ac:dyDescent="0.25">
      <c r="A35" s="49"/>
      <c r="B35" s="50" t="s">
        <v>423</v>
      </c>
      <c r="C35" s="39" t="s">
        <v>36</v>
      </c>
      <c r="D35" s="39"/>
      <c r="E35" s="40">
        <v>0</v>
      </c>
      <c r="F35" s="22"/>
      <c r="G35" s="22"/>
      <c r="H35" s="22"/>
      <c r="I35" s="22"/>
      <c r="J35" s="22"/>
      <c r="K35" s="22"/>
      <c r="L35" s="22"/>
      <c r="M35" s="22"/>
      <c r="N35" s="22"/>
      <c r="O35" s="22"/>
      <c r="P35" s="22"/>
    </row>
    <row r="36" spans="1:16" s="36" customFormat="1" ht="18" customHeight="1" x14ac:dyDescent="0.25">
      <c r="A36" s="51"/>
      <c r="B36" s="50" t="s">
        <v>424</v>
      </c>
      <c r="C36" s="39" t="s">
        <v>36</v>
      </c>
      <c r="D36" s="39"/>
      <c r="E36" s="40">
        <v>0</v>
      </c>
      <c r="F36" s="22"/>
      <c r="G36" s="22"/>
      <c r="H36" s="22"/>
      <c r="I36" s="22"/>
      <c r="J36" s="22"/>
      <c r="K36" s="22"/>
      <c r="L36" s="22"/>
      <c r="M36" s="22"/>
      <c r="N36" s="22"/>
      <c r="O36" s="22"/>
      <c r="P36" s="22"/>
    </row>
    <row r="37" spans="1:16" s="36" customFormat="1" ht="18" customHeight="1" x14ac:dyDescent="0.25">
      <c r="A37" s="51"/>
      <c r="B37" s="50" t="s">
        <v>425</v>
      </c>
      <c r="C37" s="39" t="s">
        <v>36</v>
      </c>
      <c r="D37" s="39"/>
      <c r="E37" s="40">
        <v>0</v>
      </c>
      <c r="F37" s="22"/>
      <c r="G37" s="22"/>
      <c r="H37" s="22"/>
      <c r="I37" s="22"/>
      <c r="J37" s="22"/>
      <c r="K37" s="22"/>
      <c r="L37" s="22"/>
      <c r="M37" s="22"/>
      <c r="N37" s="22"/>
      <c r="O37" s="22"/>
      <c r="P37" s="22"/>
    </row>
    <row r="38" spans="1:16" s="36" customFormat="1" ht="18" customHeight="1" x14ac:dyDescent="0.25">
      <c r="A38" s="51"/>
      <c r="B38" s="50" t="s">
        <v>426</v>
      </c>
      <c r="C38" s="39" t="s">
        <v>36</v>
      </c>
      <c r="D38" s="39"/>
      <c r="E38" s="40">
        <v>0</v>
      </c>
      <c r="F38" s="22"/>
      <c r="G38" s="22"/>
      <c r="H38" s="22"/>
      <c r="I38" s="22"/>
      <c r="J38" s="22"/>
      <c r="K38" s="22"/>
      <c r="L38" s="22"/>
      <c r="M38" s="22"/>
      <c r="N38" s="22"/>
      <c r="O38" s="22"/>
      <c r="P38" s="22"/>
    </row>
    <row r="39" spans="1:16" s="36" customFormat="1" ht="18" customHeight="1" x14ac:dyDescent="0.25">
      <c r="A39" s="51"/>
      <c r="B39" s="50" t="s">
        <v>427</v>
      </c>
      <c r="C39" s="39" t="s">
        <v>36</v>
      </c>
      <c r="D39" s="39"/>
      <c r="E39" s="40">
        <v>0</v>
      </c>
      <c r="F39" s="22"/>
      <c r="G39" s="22"/>
      <c r="H39" s="22"/>
      <c r="I39" s="22"/>
      <c r="J39" s="22"/>
      <c r="K39" s="22"/>
      <c r="L39" s="22"/>
      <c r="M39" s="22"/>
      <c r="N39" s="22"/>
      <c r="O39" s="22"/>
      <c r="P39" s="22"/>
    </row>
    <row r="40" spans="1:16" s="36" customFormat="1" ht="18" customHeight="1" x14ac:dyDescent="0.25">
      <c r="A40" s="51"/>
      <c r="B40" s="50" t="s">
        <v>428</v>
      </c>
      <c r="C40" s="39" t="s">
        <v>36</v>
      </c>
      <c r="D40" s="39"/>
      <c r="E40" s="40">
        <v>0</v>
      </c>
      <c r="F40" s="22"/>
      <c r="G40" s="22"/>
      <c r="H40" s="22"/>
      <c r="I40" s="22"/>
      <c r="J40" s="22"/>
      <c r="K40" s="22"/>
      <c r="L40" s="22"/>
      <c r="M40" s="22"/>
      <c r="N40" s="22"/>
      <c r="O40" s="22"/>
      <c r="P40" s="22"/>
    </row>
    <row r="41" spans="1:16" s="36" customFormat="1" ht="18" customHeight="1" x14ac:dyDescent="0.25">
      <c r="A41" s="51"/>
      <c r="B41" s="42" t="s">
        <v>349</v>
      </c>
      <c r="C41" s="39" t="s">
        <v>36</v>
      </c>
      <c r="D41" s="39"/>
      <c r="E41" s="40">
        <v>0</v>
      </c>
      <c r="F41" s="22"/>
      <c r="G41" s="22"/>
      <c r="H41" s="22"/>
      <c r="I41" s="22"/>
      <c r="J41" s="22"/>
      <c r="K41" s="22"/>
      <c r="L41" s="22"/>
      <c r="M41" s="22"/>
      <c r="N41" s="22"/>
      <c r="O41" s="22"/>
      <c r="P41" s="22"/>
    </row>
    <row r="42" spans="1:16" s="36" customFormat="1" ht="18" customHeight="1" x14ac:dyDescent="0.25">
      <c r="A42" s="51"/>
      <c r="B42" s="42" t="s">
        <v>349</v>
      </c>
      <c r="C42" s="39" t="s">
        <v>36</v>
      </c>
      <c r="D42" s="39"/>
      <c r="E42" s="40">
        <v>0</v>
      </c>
      <c r="F42" s="22"/>
      <c r="G42" s="22"/>
      <c r="H42" s="22"/>
      <c r="I42" s="22"/>
      <c r="J42" s="22"/>
      <c r="K42" s="22"/>
      <c r="L42" s="22"/>
      <c r="M42" s="22"/>
      <c r="N42" s="22"/>
      <c r="O42" s="22"/>
      <c r="P42" s="22"/>
    </row>
    <row r="43" spans="1:16" s="36" customFormat="1" ht="18" customHeight="1" x14ac:dyDescent="0.25">
      <c r="A43" s="51"/>
      <c r="B43" s="42" t="s">
        <v>349</v>
      </c>
      <c r="C43" s="39" t="s">
        <v>36</v>
      </c>
      <c r="D43" s="39"/>
      <c r="E43" s="40">
        <v>0</v>
      </c>
      <c r="F43" s="22"/>
      <c r="G43" s="22"/>
      <c r="H43" s="22"/>
      <c r="I43" s="22"/>
      <c r="J43" s="22"/>
      <c r="K43" s="22"/>
      <c r="L43" s="22"/>
      <c r="M43" s="22"/>
      <c r="N43" s="22"/>
      <c r="O43" s="22"/>
      <c r="P43" s="22"/>
    </row>
    <row r="44" spans="1:16" s="36" customFormat="1" ht="18" customHeight="1" x14ac:dyDescent="0.25">
      <c r="A44" s="51"/>
      <c r="B44" s="42" t="s">
        <v>349</v>
      </c>
      <c r="C44" s="39" t="s">
        <v>36</v>
      </c>
      <c r="D44" s="39"/>
      <c r="E44" s="40">
        <v>0</v>
      </c>
      <c r="F44" s="22"/>
      <c r="G44" s="22"/>
      <c r="H44" s="22"/>
      <c r="I44" s="22"/>
      <c r="J44" s="22"/>
      <c r="K44" s="22"/>
      <c r="L44" s="22"/>
      <c r="M44" s="22"/>
      <c r="N44" s="22"/>
      <c r="O44" s="22"/>
      <c r="P44" s="22"/>
    </row>
    <row r="45" spans="1:16" s="26" customFormat="1" ht="18" customHeight="1" x14ac:dyDescent="0.25">
      <c r="A45" s="51"/>
      <c r="B45" s="42" t="s">
        <v>349</v>
      </c>
      <c r="C45" s="39" t="s">
        <v>36</v>
      </c>
      <c r="D45" s="39"/>
      <c r="E45" s="40">
        <v>0</v>
      </c>
      <c r="F45" s="3"/>
      <c r="G45" s="3"/>
      <c r="H45" s="3"/>
      <c r="I45" s="3"/>
      <c r="J45" s="3"/>
      <c r="K45" s="3"/>
    </row>
    <row r="46" spans="1:16" s="26" customFormat="1" ht="18" customHeight="1" x14ac:dyDescent="0.25">
      <c r="A46" s="51"/>
      <c r="B46" s="42" t="s">
        <v>349</v>
      </c>
      <c r="C46" s="39" t="s">
        <v>36</v>
      </c>
      <c r="D46" s="39"/>
      <c r="E46" s="40">
        <v>0</v>
      </c>
      <c r="F46" s="3"/>
      <c r="G46" s="3"/>
      <c r="H46" s="3"/>
      <c r="I46" s="3"/>
      <c r="J46" s="3"/>
      <c r="K46" s="3"/>
    </row>
    <row r="47" spans="1:16" s="26" customFormat="1" ht="18" customHeight="1" x14ac:dyDescent="0.25">
      <c r="A47" s="51"/>
      <c r="B47" s="42" t="s">
        <v>349</v>
      </c>
      <c r="C47" s="39" t="s">
        <v>36</v>
      </c>
      <c r="D47" s="39"/>
      <c r="E47" s="40">
        <v>0</v>
      </c>
      <c r="F47" s="3"/>
      <c r="G47" s="3"/>
      <c r="H47" s="3"/>
      <c r="I47" s="3"/>
      <c r="J47" s="3"/>
      <c r="K47" s="3"/>
    </row>
    <row r="48" spans="1:16" s="26" customFormat="1" ht="18" customHeight="1" thickBot="1" x14ac:dyDescent="0.3">
      <c r="A48" s="51"/>
      <c r="B48" s="42" t="s">
        <v>349</v>
      </c>
      <c r="C48" s="39" t="s">
        <v>36</v>
      </c>
      <c r="D48" s="39"/>
      <c r="E48" s="40">
        <v>0</v>
      </c>
      <c r="F48" s="3"/>
      <c r="G48" s="3"/>
      <c r="H48" s="3"/>
      <c r="I48" s="3"/>
      <c r="J48" s="3"/>
      <c r="K48" s="3"/>
    </row>
    <row r="49" spans="1:16" s="36" customFormat="1" ht="18" customHeight="1" thickBot="1" x14ac:dyDescent="0.35">
      <c r="A49" s="45" t="s">
        <v>38</v>
      </c>
      <c r="B49" s="46"/>
      <c r="C49" s="46"/>
      <c r="D49" s="47" t="s">
        <v>47</v>
      </c>
      <c r="E49" s="48">
        <f>SUM(E35:E48)</f>
        <v>0</v>
      </c>
      <c r="F49" s="22"/>
      <c r="G49" s="22"/>
      <c r="H49" s="22"/>
      <c r="I49" s="22"/>
      <c r="J49" s="22"/>
      <c r="K49" s="22"/>
    </row>
    <row r="50" spans="1:16" ht="7.5" customHeight="1" x14ac:dyDescent="0.3">
      <c r="E50" s="35"/>
    </row>
    <row r="51" spans="1:16" s="36" customFormat="1" ht="50.1" customHeight="1" x14ac:dyDescent="0.3">
      <c r="A51" s="469" t="s">
        <v>48</v>
      </c>
      <c r="B51" s="470"/>
      <c r="C51" s="343" t="s">
        <v>32</v>
      </c>
      <c r="D51" s="343" t="s">
        <v>33</v>
      </c>
      <c r="E51" s="342" t="s">
        <v>34</v>
      </c>
      <c r="F51" s="22"/>
      <c r="G51" s="22"/>
      <c r="H51" s="22"/>
      <c r="I51" s="22"/>
      <c r="J51" s="22"/>
      <c r="K51" s="22"/>
    </row>
    <row r="52" spans="1:16" s="36" customFormat="1" ht="18" customHeight="1" x14ac:dyDescent="0.25">
      <c r="A52" s="49"/>
      <c r="B52" s="50" t="s">
        <v>49</v>
      </c>
      <c r="C52" s="39" t="s">
        <v>36</v>
      </c>
      <c r="D52" s="39"/>
      <c r="E52" s="40">
        <v>0</v>
      </c>
      <c r="F52" s="22"/>
      <c r="G52" s="22"/>
      <c r="H52" s="22"/>
      <c r="I52" s="22"/>
      <c r="J52" s="22"/>
      <c r="K52" s="22"/>
      <c r="L52" s="22"/>
      <c r="M52" s="22"/>
      <c r="N52" s="22"/>
      <c r="O52" s="22"/>
      <c r="P52" s="22"/>
    </row>
    <row r="53" spans="1:16" s="26" customFormat="1" ht="18" customHeight="1" x14ac:dyDescent="0.25">
      <c r="A53" s="51"/>
      <c r="B53" s="42" t="s">
        <v>46</v>
      </c>
      <c r="C53" s="39" t="s">
        <v>36</v>
      </c>
      <c r="D53" s="39"/>
      <c r="E53" s="40">
        <v>0</v>
      </c>
      <c r="F53" s="3"/>
      <c r="G53" s="3"/>
      <c r="H53" s="3"/>
      <c r="I53" s="3"/>
      <c r="J53" s="3"/>
      <c r="K53" s="3"/>
    </row>
    <row r="54" spans="1:16" s="26" customFormat="1" ht="18" customHeight="1" x14ac:dyDescent="0.25">
      <c r="A54" s="51"/>
      <c r="B54" s="42" t="s">
        <v>46</v>
      </c>
      <c r="C54" s="39" t="s">
        <v>36</v>
      </c>
      <c r="D54" s="39"/>
      <c r="E54" s="40">
        <v>0</v>
      </c>
      <c r="F54" s="3"/>
      <c r="G54" s="3"/>
      <c r="H54" s="3"/>
      <c r="I54" s="3"/>
      <c r="J54" s="3"/>
      <c r="K54" s="3"/>
    </row>
    <row r="55" spans="1:16" s="26" customFormat="1" ht="18" customHeight="1" x14ac:dyDescent="0.25">
      <c r="A55" s="51"/>
      <c r="B55" s="42" t="s">
        <v>46</v>
      </c>
      <c r="C55" s="39" t="s">
        <v>36</v>
      </c>
      <c r="D55" s="39"/>
      <c r="E55" s="40">
        <v>0</v>
      </c>
      <c r="F55" s="3"/>
      <c r="G55" s="3"/>
      <c r="H55" s="3"/>
      <c r="I55" s="3"/>
      <c r="J55" s="3"/>
      <c r="K55" s="3"/>
    </row>
    <row r="56" spans="1:16" s="26" customFormat="1" ht="18" customHeight="1" x14ac:dyDescent="0.25">
      <c r="A56" s="51"/>
      <c r="B56" s="42" t="s">
        <v>46</v>
      </c>
      <c r="C56" s="39" t="s">
        <v>36</v>
      </c>
      <c r="D56" s="39"/>
      <c r="E56" s="40">
        <v>0</v>
      </c>
      <c r="F56" s="3"/>
      <c r="G56" s="3"/>
      <c r="H56" s="3"/>
      <c r="I56" s="3"/>
      <c r="J56" s="3"/>
      <c r="K56" s="3"/>
    </row>
    <row r="57" spans="1:16" s="26" customFormat="1" ht="18" customHeight="1" thickBot="1" x14ac:dyDescent="0.3">
      <c r="A57" s="52"/>
      <c r="B57" s="42" t="s">
        <v>46</v>
      </c>
      <c r="C57" s="39" t="s">
        <v>36</v>
      </c>
      <c r="D57" s="39"/>
      <c r="E57" s="40">
        <v>0</v>
      </c>
      <c r="F57" s="3"/>
      <c r="G57" s="3"/>
      <c r="H57" s="3"/>
      <c r="I57" s="3"/>
      <c r="J57" s="3"/>
      <c r="K57" s="3"/>
    </row>
    <row r="58" spans="1:16" s="36" customFormat="1" ht="18" customHeight="1" thickBot="1" x14ac:dyDescent="0.35">
      <c r="A58" s="45" t="s">
        <v>38</v>
      </c>
      <c r="B58" s="46"/>
      <c r="C58" s="46"/>
      <c r="D58" s="47" t="s">
        <v>50</v>
      </c>
      <c r="E58" s="48">
        <f>SUM(E52:E57)</f>
        <v>0</v>
      </c>
      <c r="F58" s="22"/>
      <c r="G58" s="22"/>
      <c r="H58" s="22"/>
      <c r="I58" s="22"/>
      <c r="J58" s="22"/>
      <c r="K58" s="22"/>
    </row>
    <row r="59" spans="1:16" s="36" customFormat="1" ht="13.5" customHeight="1" x14ac:dyDescent="0.3">
      <c r="A59" s="344"/>
      <c r="B59" s="345"/>
      <c r="C59" s="345"/>
      <c r="D59" s="346"/>
      <c r="E59" s="347"/>
    </row>
    <row r="60" spans="1:16" s="22" customFormat="1" ht="20.25" customHeight="1" x14ac:dyDescent="0.3">
      <c r="A60" s="340" t="s">
        <v>61</v>
      </c>
      <c r="B60" s="341"/>
      <c r="C60" s="341"/>
      <c r="D60" s="341"/>
      <c r="E60" s="341"/>
    </row>
    <row r="61" spans="1:16" ht="7.5" customHeight="1" x14ac:dyDescent="0.3">
      <c r="E61" s="35"/>
    </row>
    <row r="62" spans="1:16" s="36" customFormat="1" ht="60.6" customHeight="1" x14ac:dyDescent="0.3">
      <c r="A62" s="469" t="s">
        <v>62</v>
      </c>
      <c r="B62" s="470"/>
      <c r="C62" s="343" t="s">
        <v>63</v>
      </c>
      <c r="D62" s="343" t="s">
        <v>64</v>
      </c>
      <c r="E62" s="342" t="s">
        <v>65</v>
      </c>
      <c r="F62" s="22"/>
      <c r="G62" s="22"/>
      <c r="H62" s="22"/>
      <c r="I62" s="22"/>
      <c r="J62" s="22"/>
      <c r="K62" s="22"/>
    </row>
    <row r="63" spans="1:16" s="36" customFormat="1" ht="18" customHeight="1" x14ac:dyDescent="0.25">
      <c r="A63" s="49"/>
      <c r="B63" s="50" t="s">
        <v>309</v>
      </c>
      <c r="C63" s="39"/>
      <c r="D63" s="39">
        <v>0</v>
      </c>
      <c r="E63" s="40">
        <f>C63*D63</f>
        <v>0</v>
      </c>
      <c r="F63" s="22"/>
      <c r="G63" s="22"/>
      <c r="H63" s="22"/>
      <c r="I63" s="22"/>
      <c r="J63" s="22"/>
      <c r="K63" s="22"/>
      <c r="L63" s="22"/>
      <c r="M63" s="22"/>
      <c r="N63" s="22"/>
      <c r="O63" s="22"/>
      <c r="P63" s="22"/>
    </row>
    <row r="64" spans="1:16" s="26" customFormat="1" ht="18" customHeight="1" thickBot="1" x14ac:dyDescent="0.3">
      <c r="A64" s="52"/>
      <c r="B64" s="42" t="s">
        <v>37</v>
      </c>
      <c r="C64" s="39"/>
      <c r="D64" s="39">
        <v>0</v>
      </c>
      <c r="E64" s="40">
        <f>C64*D64</f>
        <v>0</v>
      </c>
      <c r="F64" s="3"/>
      <c r="G64" s="3"/>
      <c r="H64" s="3"/>
      <c r="I64" s="3"/>
      <c r="J64" s="3"/>
      <c r="K64" s="3"/>
    </row>
    <row r="65" spans="1:16" s="36" customFormat="1" ht="18" customHeight="1" thickBot="1" x14ac:dyDescent="0.35">
      <c r="A65" s="45" t="s">
        <v>38</v>
      </c>
      <c r="B65" s="46"/>
      <c r="C65" s="46"/>
      <c r="D65" s="53" t="s">
        <v>66</v>
      </c>
      <c r="E65" s="48">
        <f>SUM(E63:E64)</f>
        <v>0</v>
      </c>
      <c r="F65" s="22"/>
      <c r="G65" s="22"/>
      <c r="H65" s="22"/>
      <c r="I65" s="22"/>
      <c r="J65" s="22"/>
      <c r="K65" s="22"/>
    </row>
    <row r="66" spans="1:16" s="36" customFormat="1" ht="18" customHeight="1" x14ac:dyDescent="0.3">
      <c r="A66" s="344"/>
      <c r="B66" s="345"/>
      <c r="C66" s="345"/>
      <c r="D66" s="346"/>
      <c r="E66" s="347"/>
    </row>
    <row r="67" spans="1:16" s="22" customFormat="1" ht="20.25" customHeight="1" x14ac:dyDescent="0.3">
      <c r="A67" s="340" t="s">
        <v>67</v>
      </c>
      <c r="B67" s="341"/>
      <c r="C67" s="341"/>
      <c r="D67" s="341"/>
      <c r="E67" s="341"/>
    </row>
    <row r="68" spans="1:16" ht="7.5" customHeight="1" x14ac:dyDescent="0.3">
      <c r="E68" s="35"/>
    </row>
    <row r="69" spans="1:16" s="36" customFormat="1" ht="53.1" customHeight="1" x14ac:dyDescent="0.3">
      <c r="A69" s="469" t="s">
        <v>51</v>
      </c>
      <c r="B69" s="470"/>
      <c r="C69" s="343" t="s">
        <v>32</v>
      </c>
      <c r="D69" s="343" t="s">
        <v>33</v>
      </c>
      <c r="E69" s="342" t="s">
        <v>34</v>
      </c>
      <c r="F69" s="22"/>
      <c r="G69" s="22"/>
      <c r="H69" s="22"/>
      <c r="I69" s="22"/>
      <c r="J69" s="22"/>
      <c r="K69" s="22"/>
    </row>
    <row r="70" spans="1:16" s="36" customFormat="1" ht="18" customHeight="1" x14ac:dyDescent="0.25">
      <c r="A70" s="49"/>
      <c r="B70" s="50" t="s">
        <v>52</v>
      </c>
      <c r="C70" s="39" t="s">
        <v>36</v>
      </c>
      <c r="D70" s="39"/>
      <c r="E70" s="40">
        <v>0</v>
      </c>
      <c r="F70" s="22"/>
      <c r="G70" s="22"/>
      <c r="H70" s="22"/>
      <c r="I70" s="22"/>
      <c r="J70" s="22"/>
      <c r="K70" s="22"/>
      <c r="L70" s="22"/>
      <c r="M70" s="22"/>
      <c r="N70" s="22"/>
      <c r="O70" s="22"/>
      <c r="P70" s="22"/>
    </row>
    <row r="71" spans="1:16" s="26" customFormat="1" ht="18" customHeight="1" x14ac:dyDescent="0.25">
      <c r="A71" s="51"/>
      <c r="B71" s="42" t="s">
        <v>37</v>
      </c>
      <c r="C71" s="39" t="s">
        <v>36</v>
      </c>
      <c r="D71" s="39"/>
      <c r="E71" s="40">
        <v>0</v>
      </c>
      <c r="F71" s="3"/>
      <c r="G71" s="3"/>
      <c r="H71" s="3"/>
      <c r="I71" s="3"/>
      <c r="J71" s="3"/>
      <c r="K71" s="3"/>
    </row>
    <row r="72" spans="1:16" s="26" customFormat="1" ht="18" customHeight="1" thickBot="1" x14ac:dyDescent="0.3">
      <c r="A72" s="52"/>
      <c r="B72" s="42" t="s">
        <v>37</v>
      </c>
      <c r="C72" s="39" t="s">
        <v>36</v>
      </c>
      <c r="D72" s="39"/>
      <c r="E72" s="40">
        <v>0</v>
      </c>
      <c r="F72" s="3"/>
      <c r="G72" s="3"/>
      <c r="H72" s="3"/>
      <c r="I72" s="3"/>
      <c r="J72" s="3"/>
      <c r="K72" s="3"/>
    </row>
    <row r="73" spans="1:16" s="36" customFormat="1" ht="18" customHeight="1" thickBot="1" x14ac:dyDescent="0.35">
      <c r="A73" s="45" t="s">
        <v>38</v>
      </c>
      <c r="B73" s="46"/>
      <c r="C73" s="46"/>
      <c r="D73" s="47" t="s">
        <v>53</v>
      </c>
      <c r="E73" s="48">
        <f>SUM(E70:E72)</f>
        <v>0</v>
      </c>
      <c r="F73" s="22"/>
      <c r="G73" s="22"/>
      <c r="H73" s="22"/>
      <c r="I73" s="22"/>
      <c r="J73" s="22"/>
      <c r="K73" s="22"/>
    </row>
    <row r="74" spans="1:16" ht="7.5" customHeight="1" x14ac:dyDescent="0.3">
      <c r="E74" s="35"/>
    </row>
    <row r="75" spans="1:16" s="36" customFormat="1" ht="50.1" customHeight="1" x14ac:dyDescent="0.3">
      <c r="A75" s="469" t="s">
        <v>54</v>
      </c>
      <c r="B75" s="470"/>
      <c r="C75" s="343" t="s">
        <v>32</v>
      </c>
      <c r="D75" s="343" t="s">
        <v>33</v>
      </c>
      <c r="E75" s="342" t="s">
        <v>34</v>
      </c>
      <c r="F75" s="22"/>
      <c r="G75" s="22"/>
      <c r="H75" s="22"/>
      <c r="I75" s="22"/>
      <c r="J75" s="22"/>
      <c r="K75" s="22"/>
    </row>
    <row r="76" spans="1:16" s="36" customFormat="1" ht="18" customHeight="1" x14ac:dyDescent="0.25">
      <c r="A76" s="49"/>
      <c r="B76" s="50" t="s">
        <v>55</v>
      </c>
      <c r="C76" s="39" t="s">
        <v>36</v>
      </c>
      <c r="D76" s="39"/>
      <c r="E76" s="40">
        <v>0</v>
      </c>
      <c r="F76" s="22"/>
      <c r="G76" s="22"/>
      <c r="H76" s="22"/>
      <c r="I76" s="22"/>
      <c r="J76" s="22"/>
      <c r="K76" s="22"/>
      <c r="L76" s="22"/>
      <c r="M76" s="22"/>
      <c r="N76" s="22"/>
      <c r="O76" s="22"/>
      <c r="P76" s="22"/>
    </row>
    <row r="77" spans="1:16" s="26" customFormat="1" ht="18" customHeight="1" thickBot="1" x14ac:dyDescent="0.3">
      <c r="A77" s="52"/>
      <c r="B77" s="42" t="s">
        <v>37</v>
      </c>
      <c r="C77" s="39" t="s">
        <v>36</v>
      </c>
      <c r="D77" s="39"/>
      <c r="E77" s="40">
        <v>0</v>
      </c>
      <c r="F77" s="3"/>
      <c r="G77" s="3"/>
      <c r="H77" s="3"/>
      <c r="I77" s="3"/>
      <c r="J77" s="3"/>
      <c r="K77" s="3"/>
    </row>
    <row r="78" spans="1:16" s="36" customFormat="1" ht="18" customHeight="1" thickBot="1" x14ac:dyDescent="0.35">
      <c r="A78" s="45" t="s">
        <v>38</v>
      </c>
      <c r="B78" s="46"/>
      <c r="C78" s="46"/>
      <c r="D78" s="47" t="s">
        <v>56</v>
      </c>
      <c r="E78" s="48">
        <f>SUM(E76:E77)</f>
        <v>0</v>
      </c>
      <c r="F78" s="22"/>
      <c r="G78" s="22"/>
      <c r="H78" s="22"/>
      <c r="I78" s="22"/>
      <c r="J78" s="22"/>
      <c r="K78" s="22"/>
    </row>
    <row r="79" spans="1:16" ht="7.5" customHeight="1" x14ac:dyDescent="0.3">
      <c r="E79" s="35"/>
    </row>
    <row r="80" spans="1:16" s="36" customFormat="1" ht="48.9" customHeight="1" x14ac:dyDescent="0.3">
      <c r="A80" s="469" t="s">
        <v>57</v>
      </c>
      <c r="B80" s="470"/>
      <c r="C80" s="343" t="s">
        <v>32</v>
      </c>
      <c r="D80" s="343" t="s">
        <v>33</v>
      </c>
      <c r="E80" s="342" t="s">
        <v>34</v>
      </c>
      <c r="F80" s="22"/>
      <c r="G80" s="22"/>
      <c r="H80" s="22"/>
      <c r="I80" s="22"/>
      <c r="J80" s="22"/>
      <c r="K80" s="22"/>
    </row>
    <row r="81" spans="1:16" s="36" customFormat="1" ht="18" customHeight="1" x14ac:dyDescent="0.25">
      <c r="A81" s="49"/>
      <c r="B81" s="50" t="s">
        <v>58</v>
      </c>
      <c r="C81" s="39"/>
      <c r="D81" s="39"/>
      <c r="E81" s="40">
        <v>0</v>
      </c>
      <c r="F81" s="22"/>
      <c r="G81" s="22"/>
      <c r="H81" s="22"/>
      <c r="I81" s="22"/>
      <c r="J81" s="22"/>
      <c r="K81" s="22"/>
      <c r="L81" s="22"/>
      <c r="M81" s="22"/>
      <c r="N81" s="22"/>
      <c r="O81" s="22"/>
      <c r="P81" s="22"/>
    </row>
    <row r="82" spans="1:16" s="36" customFormat="1" ht="18" customHeight="1" x14ac:dyDescent="0.25">
      <c r="A82" s="51"/>
      <c r="B82" s="50" t="s">
        <v>59</v>
      </c>
      <c r="C82" s="39"/>
      <c r="D82" s="39"/>
      <c r="E82" s="40">
        <v>0</v>
      </c>
      <c r="F82" s="22"/>
      <c r="G82" s="22"/>
      <c r="H82" s="22"/>
      <c r="I82" s="22"/>
      <c r="J82" s="22"/>
      <c r="K82" s="22"/>
      <c r="L82" s="22"/>
      <c r="M82" s="22"/>
      <c r="N82" s="22"/>
      <c r="O82" s="22"/>
      <c r="P82" s="22"/>
    </row>
    <row r="83" spans="1:16" s="26" customFormat="1" ht="18" customHeight="1" thickBot="1" x14ac:dyDescent="0.3">
      <c r="A83" s="52"/>
      <c r="B83" s="42" t="s">
        <v>37</v>
      </c>
      <c r="C83" s="39"/>
      <c r="D83" s="39"/>
      <c r="E83" s="40">
        <v>0</v>
      </c>
      <c r="F83" s="3"/>
      <c r="G83" s="3"/>
      <c r="H83" s="3"/>
      <c r="I83" s="3"/>
      <c r="J83" s="3"/>
      <c r="K83" s="3"/>
    </row>
    <row r="84" spans="1:16" s="36" customFormat="1" ht="18" customHeight="1" thickBot="1" x14ac:dyDescent="0.35">
      <c r="A84" s="45" t="s">
        <v>38</v>
      </c>
      <c r="B84" s="46"/>
      <c r="C84" s="46"/>
      <c r="D84" s="53" t="s">
        <v>60</v>
      </c>
      <c r="E84" s="48">
        <f>SUM(E81:E83)</f>
        <v>0</v>
      </c>
      <c r="F84" s="22"/>
      <c r="G84" s="22"/>
      <c r="H84" s="22"/>
      <c r="I84" s="22"/>
      <c r="J84" s="22"/>
      <c r="K84" s="22"/>
    </row>
    <row r="85" spans="1:16" ht="7.5" customHeight="1" x14ac:dyDescent="0.3">
      <c r="E85" s="35"/>
    </row>
    <row r="86" spans="1:16" s="36" customFormat="1" ht="47.1" customHeight="1" x14ac:dyDescent="0.3">
      <c r="A86" s="469" t="s">
        <v>68</v>
      </c>
      <c r="B86" s="470"/>
      <c r="C86" s="343" t="s">
        <v>32</v>
      </c>
      <c r="D86" s="343"/>
      <c r="E86" s="342" t="s">
        <v>69</v>
      </c>
      <c r="F86" s="22"/>
      <c r="G86" s="22"/>
      <c r="H86" s="22"/>
      <c r="I86" s="22"/>
      <c r="J86" s="22"/>
      <c r="K86" s="22"/>
    </row>
    <row r="87" spans="1:16" s="36" customFormat="1" ht="18" customHeight="1" thickBot="1" x14ac:dyDescent="0.3">
      <c r="A87" s="49"/>
      <c r="B87" s="54" t="s">
        <v>70</v>
      </c>
      <c r="C87" s="55"/>
      <c r="D87" s="56"/>
      <c r="E87" s="40">
        <f>C87*D87</f>
        <v>0</v>
      </c>
      <c r="F87" s="22"/>
      <c r="G87" s="22"/>
      <c r="H87" s="22"/>
      <c r="I87" s="22"/>
      <c r="J87" s="22"/>
      <c r="K87" s="22"/>
      <c r="L87" s="22"/>
      <c r="M87" s="22"/>
      <c r="N87" s="22"/>
      <c r="O87" s="22"/>
      <c r="P87" s="22"/>
    </row>
    <row r="88" spans="1:16" s="36" customFormat="1" ht="18" customHeight="1" thickBot="1" x14ac:dyDescent="0.35">
      <c r="A88" s="45" t="s">
        <v>38</v>
      </c>
      <c r="B88" s="46"/>
      <c r="C88" s="46"/>
      <c r="D88" s="53" t="s">
        <v>71</v>
      </c>
      <c r="E88" s="48">
        <f>SUM(E87)</f>
        <v>0</v>
      </c>
      <c r="F88" s="22"/>
      <c r="G88" s="22"/>
      <c r="H88" s="22"/>
      <c r="I88" s="22"/>
      <c r="J88" s="22"/>
      <c r="K88" s="22"/>
    </row>
    <row r="89" spans="1:16" ht="7.5" customHeight="1" x14ac:dyDescent="0.3">
      <c r="E89" s="35"/>
    </row>
    <row r="90" spans="1:16" s="36" customFormat="1" ht="48.9" customHeight="1" x14ac:dyDescent="0.3">
      <c r="A90" s="469" t="s">
        <v>429</v>
      </c>
      <c r="B90" s="469"/>
      <c r="C90" s="343" t="s">
        <v>32</v>
      </c>
      <c r="D90" s="343"/>
      <c r="E90" s="342" t="s">
        <v>34</v>
      </c>
      <c r="F90" s="22"/>
      <c r="G90" s="22"/>
      <c r="H90" s="22"/>
      <c r="I90" s="22"/>
      <c r="J90" s="22"/>
      <c r="K90" s="22"/>
    </row>
    <row r="91" spans="1:16" s="36" customFormat="1" ht="18" customHeight="1" x14ac:dyDescent="0.25">
      <c r="A91" s="49"/>
      <c r="B91" s="192" t="s">
        <v>201</v>
      </c>
      <c r="C91" s="39"/>
      <c r="D91" s="39"/>
      <c r="E91" s="40">
        <v>0</v>
      </c>
      <c r="F91" s="22"/>
      <c r="G91" s="22"/>
      <c r="H91" s="22"/>
      <c r="I91" s="22"/>
      <c r="J91" s="22"/>
      <c r="K91" s="22"/>
      <c r="L91" s="22"/>
      <c r="M91" s="22"/>
      <c r="N91" s="22"/>
      <c r="O91" s="22"/>
      <c r="P91" s="22"/>
    </row>
    <row r="92" spans="1:16" s="36" customFormat="1" ht="18" customHeight="1" x14ac:dyDescent="0.25">
      <c r="A92" s="51"/>
      <c r="B92" s="348" t="s">
        <v>430</v>
      </c>
      <c r="C92" s="39"/>
      <c r="D92" s="39"/>
      <c r="E92" s="40">
        <v>0</v>
      </c>
      <c r="F92" s="22"/>
      <c r="G92" s="22"/>
      <c r="H92" s="22"/>
      <c r="I92" s="22"/>
      <c r="J92" s="22"/>
      <c r="K92" s="22"/>
      <c r="L92" s="22"/>
      <c r="M92" s="22"/>
      <c r="N92" s="22"/>
      <c r="O92" s="22"/>
      <c r="P92" s="22"/>
    </row>
    <row r="93" spans="1:16" s="26" customFormat="1" ht="19.5" customHeight="1" thickBot="1" x14ac:dyDescent="0.3">
      <c r="A93" s="52"/>
      <c r="B93" s="57" t="s">
        <v>37</v>
      </c>
      <c r="C93" s="39"/>
      <c r="D93" s="39"/>
      <c r="E93" s="40">
        <v>0</v>
      </c>
      <c r="F93" s="3"/>
      <c r="G93" s="3"/>
      <c r="H93" s="3"/>
      <c r="I93" s="3"/>
      <c r="J93" s="3"/>
      <c r="K93" s="3"/>
    </row>
    <row r="94" spans="1:16" s="36" customFormat="1" ht="18" customHeight="1" thickBot="1" x14ac:dyDescent="0.35">
      <c r="A94" s="45" t="s">
        <v>38</v>
      </c>
      <c r="B94" s="46"/>
      <c r="C94" s="46"/>
      <c r="D94" s="53" t="s">
        <v>72</v>
      </c>
      <c r="E94" s="48">
        <f>SUM(E91:E93)</f>
        <v>0</v>
      </c>
      <c r="F94" s="22"/>
      <c r="G94" s="22"/>
      <c r="H94" s="22"/>
      <c r="I94" s="22"/>
      <c r="J94" s="22"/>
      <c r="K94" s="22"/>
    </row>
    <row r="95" spans="1:16" ht="7.5" customHeight="1" x14ac:dyDescent="0.3">
      <c r="E95" s="35"/>
    </row>
    <row r="96" spans="1:16" s="36" customFormat="1" ht="45.6" customHeight="1" x14ac:dyDescent="0.3">
      <c r="A96" s="469" t="s">
        <v>73</v>
      </c>
      <c r="B96" s="470"/>
      <c r="C96" s="343" t="s">
        <v>32</v>
      </c>
      <c r="D96" s="343"/>
      <c r="E96" s="342" t="s">
        <v>34</v>
      </c>
      <c r="F96" s="22"/>
      <c r="G96" s="22"/>
      <c r="H96" s="22"/>
      <c r="I96" s="22"/>
      <c r="J96" s="22"/>
      <c r="K96" s="22"/>
    </row>
    <row r="97" spans="1:16" s="36" customFormat="1" ht="18" customHeight="1" x14ac:dyDescent="0.25">
      <c r="A97" s="49"/>
      <c r="B97" s="57" t="s">
        <v>37</v>
      </c>
      <c r="C97" s="39"/>
      <c r="D97" s="39"/>
      <c r="E97" s="40">
        <v>0</v>
      </c>
      <c r="F97" s="22"/>
      <c r="G97" s="22"/>
      <c r="H97" s="22"/>
      <c r="I97" s="22"/>
      <c r="J97" s="22"/>
      <c r="K97" s="22"/>
      <c r="L97" s="22"/>
      <c r="M97" s="22"/>
      <c r="N97" s="22"/>
      <c r="O97" s="22"/>
      <c r="P97" s="22"/>
    </row>
    <row r="98" spans="1:16" s="36" customFormat="1" ht="18" customHeight="1" x14ac:dyDescent="0.25">
      <c r="A98" s="51"/>
      <c r="B98" s="57" t="s">
        <v>37</v>
      </c>
      <c r="C98" s="39"/>
      <c r="D98" s="39"/>
      <c r="E98" s="40">
        <v>0</v>
      </c>
      <c r="F98" s="22"/>
      <c r="G98" s="22"/>
      <c r="H98" s="22"/>
      <c r="I98" s="22"/>
      <c r="J98" s="22"/>
      <c r="K98" s="22"/>
      <c r="L98" s="22"/>
      <c r="M98" s="22"/>
      <c r="N98" s="22"/>
      <c r="O98" s="22"/>
      <c r="P98" s="22"/>
    </row>
    <row r="99" spans="1:16" s="26" customFormat="1" ht="18" customHeight="1" thickBot="1" x14ac:dyDescent="0.3">
      <c r="A99" s="52"/>
      <c r="B99" s="57" t="s">
        <v>37</v>
      </c>
      <c r="C99" s="39"/>
      <c r="D99" s="39"/>
      <c r="E99" s="40">
        <v>0</v>
      </c>
      <c r="F99" s="3"/>
      <c r="G99" s="3"/>
      <c r="H99" s="3"/>
      <c r="I99" s="3"/>
      <c r="J99" s="3"/>
      <c r="K99" s="3"/>
    </row>
    <row r="100" spans="1:16" s="36" customFormat="1" ht="18" customHeight="1" thickBot="1" x14ac:dyDescent="0.35">
      <c r="A100" s="45" t="s">
        <v>38</v>
      </c>
      <c r="B100" s="46"/>
      <c r="C100" s="46"/>
      <c r="D100" s="53" t="s">
        <v>74</v>
      </c>
      <c r="E100" s="48">
        <f>SUM(E97:E99)</f>
        <v>0</v>
      </c>
      <c r="F100" s="22"/>
      <c r="G100" s="22"/>
      <c r="H100" s="22"/>
      <c r="I100" s="22"/>
      <c r="J100" s="22"/>
      <c r="K100" s="22"/>
    </row>
  </sheetData>
  <sheetProtection algorithmName="SHA-512" hashValue="sIs8dHt8DRuP0z3yQY7FogFim2dbTscZ7jUzXqcL27erJy7jRsaUDjMZXzLQRepW84hMRuWkMQaD4bqEqQC0Qg==" saltValue="J7lJnTwt5NPJPaK1QQj6Qw==" spinCount="100000" sheet="1" formatCells="0" insertRows="0"/>
  <mergeCells count="15">
    <mergeCell ref="A86:B86"/>
    <mergeCell ref="A90:B90"/>
    <mergeCell ref="A96:B96"/>
    <mergeCell ref="A23:B23"/>
    <mergeCell ref="A34:B34"/>
    <mergeCell ref="A51:B51"/>
    <mergeCell ref="A69:B69"/>
    <mergeCell ref="A75:B75"/>
    <mergeCell ref="A80:B80"/>
    <mergeCell ref="A18:B18"/>
    <mergeCell ref="B2:E2"/>
    <mergeCell ref="B3:E3"/>
    <mergeCell ref="C6:D6"/>
    <mergeCell ref="A62:B62"/>
    <mergeCell ref="C7:D7"/>
  </mergeCells>
  <dataValidations count="5">
    <dataValidation type="list" allowBlank="1" showInputMessage="1" showErrorMessage="1" sqref="C9" xr:uid="{53AA4E17-014E-4FB4-92B7-E249C4818A76}">
      <formula1>"Métropole,DROM-COM,Corse"</formula1>
    </dataValidation>
    <dataValidation type="list" allowBlank="1" showInputMessage="1" showErrorMessage="1" sqref="C8" xr:uid="{060C356D-89BA-4990-912F-0D9FC42DD15F}">
      <formula1>"Petite,Moyenne,Grande"</formula1>
    </dataValidation>
    <dataValidation type="list" allowBlank="1" showInputMessage="1" showErrorMessage="1" sqref="C6:D6" xr:uid="{5C7F7B00-DC9D-431D-9825-7CF99E189B2F}">
      <formula1>"Matières Premières de Recyclage,Recyclage interne des chutes"</formula1>
    </dataValidation>
    <dataValidation type="list" allowBlank="1" showInputMessage="1" showErrorMessage="1" sqref="C7:D7" xr:uid="{FE6D2EA5-9AB8-4176-AAD4-08594362961C}">
      <formula1>"Première incorporation de MPR,Augmentation du taux de MPR"</formula1>
    </dataValidation>
    <dataValidation type="list" allowBlank="1" showInputMessage="1" showErrorMessage="1" sqref="C19:C20 C24:C29 C35:C48 C52:C57 C70:C72 C76:C77 C81:C83 C91:C93 C97:C99" xr:uid="{735928F8-E0DA-4367-89D1-2181E3377A6E}">
      <formula1>"Choisir une valeur,Acquisition neuf fonds propres,Acquisition occasion fonds propres,Acquisition neuf emprunt,Acquisition occasion emprunt,Crédit-bail,Location"</formula1>
    </dataValidation>
  </dataValidations>
  <hyperlinks>
    <hyperlink ref="B12" r:id="rId1" xr:uid="{D50F0C78-4693-4D8E-9072-252E006AB142}"/>
    <hyperlink ref="D9" r:id="rId2" display="https://dgcl-sdcat.maps.arcgis.com/apps/instant/interactivelegend/index.html?appid=2fff2a5e62904ff5930d15a7d3d16872" xr:uid="{09C38552-33D5-4AD0-B84E-E1FB400621E1}"/>
  </hyperlinks>
  <pageMargins left="0.31496062992126012" right="0.31496062992126012" top="0.55118110236220508" bottom="0.55118110236220508" header="0.31496062992126012" footer="0.31496062992126012"/>
  <pageSetup paperSize="9" fitToHeight="0" orientation="portrait" r:id="rId3"/>
  <headerFooter>
    <oddFooter>&amp;L&amp;A&amp;R&amp;P/&amp;N</oddFooter>
  </headerFooter>
  <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pageSetUpPr fitToPage="1"/>
  </sheetPr>
  <dimension ref="A1:F44"/>
  <sheetViews>
    <sheetView showGridLines="0" topLeftCell="A2" zoomScale="85" zoomScaleNormal="85" workbookViewId="0">
      <selection activeCell="C19" sqref="C19"/>
    </sheetView>
  </sheetViews>
  <sheetFormatPr baseColWidth="10" defaultColWidth="10.88671875" defaultRowHeight="13.8" x14ac:dyDescent="0.25"/>
  <cols>
    <col min="1" max="1" width="13.44140625" style="69" customWidth="1"/>
    <col min="2" max="2" width="87" style="23" customWidth="1"/>
    <col min="3" max="3" width="21.5546875" style="69" customWidth="1"/>
    <col min="4" max="4" width="32.6640625" style="69" customWidth="1"/>
    <col min="5" max="5" width="33.33203125" style="69" customWidth="1"/>
    <col min="6" max="6" width="36" style="69" customWidth="1"/>
    <col min="7" max="7" width="10.88671875" style="69" customWidth="1"/>
    <col min="8" max="16384" width="10.88671875" style="69"/>
  </cols>
  <sheetData>
    <row r="1" spans="1:6" s="62" customFormat="1" ht="6.6" x14ac:dyDescent="0.15">
      <c r="A1" s="58"/>
      <c r="B1" s="59"/>
      <c r="C1" s="60"/>
      <c r="D1" s="60"/>
      <c r="E1" s="60"/>
      <c r="F1" s="61"/>
    </row>
    <row r="2" spans="1:6" s="3" customFormat="1" ht="114.75" customHeight="1" x14ac:dyDescent="0.25">
      <c r="A2" s="20">
        <v>1</v>
      </c>
      <c r="B2" s="473" t="s">
        <v>75</v>
      </c>
      <c r="C2" s="473"/>
      <c r="D2" s="2"/>
      <c r="E2" s="2"/>
      <c r="F2" s="2"/>
    </row>
    <row r="3" spans="1:6" s="62" customFormat="1" ht="6.6" x14ac:dyDescent="0.15">
      <c r="A3" s="58"/>
      <c r="B3" s="59"/>
      <c r="C3" s="60"/>
      <c r="D3" s="60"/>
      <c r="E3" s="60"/>
      <c r="F3" s="61"/>
    </row>
    <row r="4" spans="1:6" s="3" customFormat="1" ht="39" customHeight="1" x14ac:dyDescent="0.25">
      <c r="A4" s="431" t="s">
        <v>76</v>
      </c>
      <c r="B4" s="431"/>
      <c r="C4" s="431"/>
      <c r="D4" s="431"/>
      <c r="E4" s="431"/>
      <c r="F4" s="431"/>
    </row>
    <row r="5" spans="1:6" s="26" customFormat="1" ht="13.2" x14ac:dyDescent="0.25">
      <c r="A5" s="25"/>
      <c r="B5" s="25"/>
      <c r="C5" s="25"/>
      <c r="D5" s="25"/>
      <c r="E5" s="25"/>
      <c r="F5" s="25"/>
    </row>
    <row r="6" spans="1:6" s="26" customFormat="1" ht="26.4" x14ac:dyDescent="0.25">
      <c r="A6" s="25"/>
      <c r="B6" s="270" t="s">
        <v>77</v>
      </c>
      <c r="C6" s="271" t="s">
        <v>78</v>
      </c>
      <c r="D6" s="204" t="s">
        <v>355</v>
      </c>
      <c r="E6" s="268"/>
      <c r="F6" s="267"/>
    </row>
    <row r="7" spans="1:6" s="26" customFormat="1" ht="13.2" x14ac:dyDescent="0.25">
      <c r="A7" s="25">
        <v>0</v>
      </c>
      <c r="B7" s="272" t="str">
        <f>'B-_Volet_financier'!D21</f>
        <v>Equipements/investissements : Terrains</v>
      </c>
      <c r="C7" s="273">
        <f>ROUND('B-_Volet_financier'!E21,2)</f>
        <v>0</v>
      </c>
      <c r="D7" s="274">
        <v>0</v>
      </c>
      <c r="E7" s="269"/>
      <c r="F7" s="267"/>
    </row>
    <row r="8" spans="1:6" s="26" customFormat="1" ht="13.2" x14ac:dyDescent="0.25">
      <c r="A8" s="25"/>
      <c r="B8" s="272" t="str">
        <f>'B-_Volet_financier'!D30</f>
        <v>Equipements/investissements : Aménagements et constructions</v>
      </c>
      <c r="C8" s="273">
        <f>ROUND('B-_Volet_financier'!E30,2)</f>
        <v>0</v>
      </c>
      <c r="D8" s="274">
        <f t="shared" ref="D8:D14" si="0">C8</f>
        <v>0</v>
      </c>
      <c r="E8" s="269"/>
      <c r="F8" s="267"/>
    </row>
    <row r="9" spans="1:6" s="26" customFormat="1" ht="13.2" x14ac:dyDescent="0.25">
      <c r="A9" s="25"/>
      <c r="B9" s="272" t="str">
        <f>'B-_Volet_financier'!D49</f>
        <v>Equipements/investissements : Équipements process</v>
      </c>
      <c r="C9" s="273">
        <f>ROUND('B-_Volet_financier'!E49,2)</f>
        <v>0</v>
      </c>
      <c r="D9" s="274">
        <f t="shared" si="0"/>
        <v>0</v>
      </c>
      <c r="E9" s="269"/>
      <c r="F9" s="267"/>
    </row>
    <row r="10" spans="1:6" s="26" customFormat="1" ht="13.2" x14ac:dyDescent="0.25">
      <c r="A10" s="25"/>
      <c r="B10" s="272" t="str">
        <f>'B-_Volet_financier'!D58</f>
        <v>Equipements/investissements : Équipements de transport</v>
      </c>
      <c r="C10" s="273">
        <f>ROUND('B-_Volet_financier'!E58,2)</f>
        <v>0</v>
      </c>
      <c r="D10" s="274">
        <f t="shared" si="0"/>
        <v>0</v>
      </c>
      <c r="E10" s="269"/>
      <c r="F10" s="267"/>
    </row>
    <row r="11" spans="1:6" s="26" customFormat="1" ht="13.2" x14ac:dyDescent="0.25">
      <c r="A11" s="25"/>
      <c r="B11" s="272" t="str">
        <f>'B-_Volet_financier'!D73</f>
        <v>Equipements/investissements : Matériel informatique</v>
      </c>
      <c r="C11" s="273">
        <f>ROUND('B-_Volet_financier'!E73,2)</f>
        <v>0</v>
      </c>
      <c r="D11" s="274">
        <f t="shared" si="0"/>
        <v>0</v>
      </c>
      <c r="E11" s="269"/>
      <c r="F11" s="267"/>
    </row>
    <row r="12" spans="1:6" s="26" customFormat="1" ht="13.2" x14ac:dyDescent="0.25">
      <c r="A12" s="25"/>
      <c r="B12" s="272" t="str">
        <f>'B-_Volet_financier'!D78</f>
        <v>Equipements/investissements : Logiciels et brevets</v>
      </c>
      <c r="C12" s="273">
        <f>ROUND('B-_Volet_financier'!E78,2)</f>
        <v>0</v>
      </c>
      <c r="D12" s="274">
        <f t="shared" si="0"/>
        <v>0</v>
      </c>
      <c r="E12" s="269"/>
      <c r="F12" s="267"/>
    </row>
    <row r="13" spans="1:6" s="26" customFormat="1" ht="13.2" x14ac:dyDescent="0.25">
      <c r="A13" s="25"/>
      <c r="B13" s="272" t="str">
        <f>'B-_Volet_financier'!D84</f>
        <v>Equipements/investissements : Ingénierie</v>
      </c>
      <c r="C13" s="273">
        <f>ROUND('B-_Volet_financier'!E84,2)</f>
        <v>0</v>
      </c>
      <c r="D13" s="274">
        <f t="shared" si="0"/>
        <v>0</v>
      </c>
      <c r="E13" s="269"/>
      <c r="F13" s="267"/>
    </row>
    <row r="14" spans="1:6" s="26" customFormat="1" ht="13.2" x14ac:dyDescent="0.25">
      <c r="A14" s="25"/>
      <c r="B14" s="272" t="str">
        <f>'B-_Volet_financier'!B63</f>
        <v>Maîtrise d'œuvre (MOE) - réalisée en interne (dans la limite de 10% des dépenses totales du projet)</v>
      </c>
      <c r="C14" s="273">
        <f>ROUND('B-_Volet_financier'!E63,2)</f>
        <v>0</v>
      </c>
      <c r="D14" s="274">
        <f t="shared" si="0"/>
        <v>0</v>
      </c>
      <c r="E14" s="269"/>
      <c r="F14" s="267"/>
    </row>
    <row r="15" spans="1:6" s="26" customFormat="1" ht="13.2" x14ac:dyDescent="0.25">
      <c r="A15" s="25"/>
      <c r="B15" s="272" t="s">
        <v>79</v>
      </c>
      <c r="C15" s="273">
        <f>ROUND('B-_Volet_financier'!E65,2)-C14</f>
        <v>0</v>
      </c>
      <c r="D15" s="274">
        <v>0</v>
      </c>
      <c r="E15" s="269"/>
      <c r="F15" s="267"/>
    </row>
    <row r="16" spans="1:6" s="26" customFormat="1" ht="13.2" x14ac:dyDescent="0.25">
      <c r="A16" s="25"/>
      <c r="B16" s="272" t="str">
        <f>'B-_Volet_financier'!D88</f>
        <v>Fonctionnement : Certification des dépenses</v>
      </c>
      <c r="C16" s="273">
        <f>ROUND('B-_Volet_financier'!E88,2)</f>
        <v>0</v>
      </c>
      <c r="D16" s="274">
        <f>C16</f>
        <v>0</v>
      </c>
      <c r="E16" s="269"/>
      <c r="F16" s="267"/>
    </row>
    <row r="17" spans="1:6" s="26" customFormat="1" ht="13.2" x14ac:dyDescent="0.25">
      <c r="A17" s="25"/>
      <c r="B17" s="272" t="str">
        <f>'B-_Volet_financier'!D94</f>
        <v>Fonctionnement : Prestations extérieures - Formation / Communication / Animation</v>
      </c>
      <c r="C17" s="273">
        <f>ROUND('B-_Volet_financier'!E94,2)</f>
        <v>0</v>
      </c>
      <c r="D17" s="274">
        <v>0</v>
      </c>
      <c r="E17" s="269"/>
      <c r="F17" s="267"/>
    </row>
    <row r="18" spans="1:6" s="26" customFormat="1" ht="13.2" x14ac:dyDescent="0.25">
      <c r="A18" s="25"/>
      <c r="B18" s="272" t="str">
        <f>'B-_Volet_financier'!D100</f>
        <v>Fonctionnement : Autres dépenses</v>
      </c>
      <c r="C18" s="273">
        <f>ROUND('B-_Volet_financier'!E100,2)</f>
        <v>0</v>
      </c>
      <c r="D18" s="274">
        <v>0</v>
      </c>
      <c r="E18" s="269"/>
      <c r="F18" s="267"/>
    </row>
    <row r="19" spans="1:6" s="26" customFormat="1" ht="19.5" customHeight="1" x14ac:dyDescent="0.25">
      <c r="A19" s="25">
        <f>ROUND(IFERROR(A11/SUM(D11:D18)*D19,0),2)</f>
        <v>0</v>
      </c>
      <c r="B19" s="270" t="s">
        <v>80</v>
      </c>
      <c r="C19" s="275">
        <f>ROUND(SUM(C7:C18),2)</f>
        <v>0</v>
      </c>
      <c r="D19" s="275">
        <v>0</v>
      </c>
      <c r="E19" s="276" t="str">
        <f>IF(C19&gt;999999, "Montant de total des dépenses supérieur ou égal à 1 M€, veuillez remplir l'onglet F du fichier", "")</f>
        <v/>
      </c>
      <c r="F19" s="267"/>
    </row>
    <row r="20" spans="1:6" s="26" customFormat="1" thickBot="1" x14ac:dyDescent="0.3">
      <c r="A20" s="25"/>
      <c r="B20" s="66"/>
      <c r="C20" s="66"/>
      <c r="D20" s="66"/>
      <c r="E20" s="66"/>
      <c r="F20" s="66"/>
    </row>
    <row r="21" spans="1:6" s="68" customFormat="1" ht="18" thickBot="1" x14ac:dyDescent="0.35">
      <c r="A21" s="25"/>
      <c r="B21" s="67" t="s">
        <v>81</v>
      </c>
      <c r="C21" s="475"/>
      <c r="D21" s="475"/>
      <c r="E21"/>
    </row>
    <row r="22" spans="1:6" ht="27" customHeight="1" x14ac:dyDescent="0.25"/>
    <row r="23" spans="1:6" s="3" customFormat="1" ht="39" customHeight="1" x14ac:dyDescent="0.25">
      <c r="A23" s="431" t="s">
        <v>311</v>
      </c>
      <c r="B23" s="431"/>
      <c r="C23" s="431"/>
      <c r="D23" s="431"/>
      <c r="E23" s="431"/>
      <c r="F23" s="431"/>
    </row>
    <row r="24" spans="1:6" s="26" customFormat="1" ht="13.2" x14ac:dyDescent="0.25">
      <c r="A24" s="476" t="s">
        <v>312</v>
      </c>
      <c r="B24" s="476"/>
      <c r="C24" s="25"/>
      <c r="D24" s="25"/>
      <c r="E24" s="25"/>
      <c r="F24" s="25"/>
    </row>
    <row r="25" spans="1:6" s="26" customFormat="1" ht="36.9" customHeight="1" x14ac:dyDescent="0.25">
      <c r="A25" s="63"/>
      <c r="B25" s="70" t="s">
        <v>82</v>
      </c>
      <c r="C25" s="64" t="s">
        <v>83</v>
      </c>
      <c r="D25" s="65" t="s">
        <v>310</v>
      </c>
      <c r="E25" s="200" t="s">
        <v>315</v>
      </c>
      <c r="F25" s="204" t="s">
        <v>14</v>
      </c>
    </row>
    <row r="26" spans="1:6" x14ac:dyDescent="0.25">
      <c r="A26" s="474" t="s">
        <v>84</v>
      </c>
      <c r="B26" s="71" t="s">
        <v>85</v>
      </c>
      <c r="C26" s="72">
        <f>C21</f>
        <v>0</v>
      </c>
      <c r="D26" s="72"/>
      <c r="F26" s="194"/>
    </row>
    <row r="27" spans="1:6" x14ac:dyDescent="0.25">
      <c r="A27" s="474"/>
      <c r="B27" s="71" t="s">
        <v>86</v>
      </c>
      <c r="C27" s="193"/>
      <c r="D27" s="265"/>
      <c r="E27" s="201"/>
      <c r="F27" s="265"/>
    </row>
    <row r="28" spans="1:6" x14ac:dyDescent="0.25">
      <c r="A28" s="474"/>
      <c r="B28" s="71" t="s">
        <v>87</v>
      </c>
      <c r="C28" s="193"/>
      <c r="D28" s="265"/>
      <c r="E28" s="201"/>
      <c r="F28" s="265"/>
    </row>
    <row r="29" spans="1:6" x14ac:dyDescent="0.25">
      <c r="A29" s="474"/>
      <c r="B29" s="73" t="s">
        <v>19</v>
      </c>
      <c r="C29" s="193"/>
      <c r="D29" s="265"/>
      <c r="E29" s="201"/>
      <c r="F29" s="265"/>
    </row>
    <row r="30" spans="1:6" x14ac:dyDescent="0.25">
      <c r="A30" s="474"/>
      <c r="B30" s="73" t="s">
        <v>19</v>
      </c>
      <c r="C30" s="193"/>
      <c r="D30" s="265"/>
      <c r="E30" s="201"/>
      <c r="F30" s="265"/>
    </row>
    <row r="31" spans="1:6" x14ac:dyDescent="0.25">
      <c r="A31" s="474"/>
      <c r="B31" s="73" t="s">
        <v>19</v>
      </c>
      <c r="C31" s="193"/>
      <c r="D31" s="265"/>
      <c r="E31" s="201"/>
      <c r="F31" s="265"/>
    </row>
    <row r="32" spans="1:6" s="76" customFormat="1" x14ac:dyDescent="0.25">
      <c r="A32" s="474"/>
      <c r="B32" s="74" t="s">
        <v>88</v>
      </c>
      <c r="C32" s="75">
        <f>SUBTOTAL(9,C26:C31)</f>
        <v>0</v>
      </c>
      <c r="D32" s="75"/>
      <c r="E32" s="69"/>
      <c r="F32" s="198"/>
    </row>
    <row r="33" spans="1:6" x14ac:dyDescent="0.25">
      <c r="A33" s="474" t="s">
        <v>89</v>
      </c>
      <c r="B33" s="73" t="s">
        <v>90</v>
      </c>
      <c r="C33" s="193"/>
      <c r="D33" s="265"/>
      <c r="E33" s="201"/>
      <c r="F33" s="265"/>
    </row>
    <row r="34" spans="1:6" x14ac:dyDescent="0.25">
      <c r="A34" s="474"/>
      <c r="B34" s="73" t="s">
        <v>190</v>
      </c>
      <c r="C34" s="193"/>
      <c r="D34" s="265"/>
      <c r="E34" s="201"/>
      <c r="F34" s="265"/>
    </row>
    <row r="35" spans="1:6" x14ac:dyDescent="0.25">
      <c r="A35" s="474"/>
      <c r="B35" s="73" t="s">
        <v>19</v>
      </c>
      <c r="C35" s="193"/>
      <c r="D35" s="265"/>
      <c r="E35" s="201"/>
      <c r="F35" s="265"/>
    </row>
    <row r="36" spans="1:6" x14ac:dyDescent="0.25">
      <c r="A36" s="474"/>
      <c r="B36" s="73" t="s">
        <v>19</v>
      </c>
      <c r="C36" s="193"/>
      <c r="D36" s="265"/>
      <c r="E36" s="201"/>
      <c r="F36" s="265"/>
    </row>
    <row r="37" spans="1:6" s="76" customFormat="1" x14ac:dyDescent="0.25">
      <c r="A37" s="474"/>
      <c r="B37" s="74" t="s">
        <v>91</v>
      </c>
      <c r="C37" s="195">
        <f>SUBTOTAL(9,C33:C36)</f>
        <v>0</v>
      </c>
      <c r="D37" s="194"/>
      <c r="E37" s="69"/>
      <c r="F37" s="198"/>
    </row>
    <row r="38" spans="1:6" x14ac:dyDescent="0.25">
      <c r="A38" s="474" t="s">
        <v>202</v>
      </c>
      <c r="B38" s="71" t="s">
        <v>92</v>
      </c>
      <c r="C38" s="196">
        <f>C44-C37-C32-SUM(C39:C42)</f>
        <v>0</v>
      </c>
      <c r="D38" s="199"/>
      <c r="E38" s="201"/>
      <c r="F38" s="205"/>
    </row>
    <row r="39" spans="1:6" ht="41.4" customHeight="1" x14ac:dyDescent="0.25">
      <c r="A39" s="474"/>
      <c r="B39" s="71" t="s">
        <v>93</v>
      </c>
      <c r="C39" s="193"/>
      <c r="D39" s="199"/>
      <c r="E39" s="201"/>
      <c r="F39" s="205"/>
    </row>
    <row r="40" spans="1:6" x14ac:dyDescent="0.25">
      <c r="A40" s="474"/>
      <c r="B40" s="71" t="s">
        <v>314</v>
      </c>
      <c r="C40" s="193"/>
      <c r="D40" s="265"/>
      <c r="E40" s="266"/>
      <c r="F40" s="265"/>
    </row>
    <row r="41" spans="1:6" x14ac:dyDescent="0.25">
      <c r="A41" s="474"/>
      <c r="B41" s="73" t="s">
        <v>313</v>
      </c>
      <c r="C41" s="193"/>
      <c r="D41" s="265"/>
      <c r="E41" s="266"/>
      <c r="F41" s="265"/>
    </row>
    <row r="42" spans="1:6" x14ac:dyDescent="0.25">
      <c r="A42" s="474"/>
      <c r="B42" s="73" t="s">
        <v>19</v>
      </c>
      <c r="C42" s="193"/>
      <c r="D42" s="265"/>
      <c r="E42" s="266"/>
      <c r="F42" s="265"/>
    </row>
    <row r="43" spans="1:6" s="76" customFormat="1" x14ac:dyDescent="0.25">
      <c r="A43" s="474"/>
      <c r="B43" s="74" t="s">
        <v>94</v>
      </c>
      <c r="C43" s="195">
        <f>SUBTOTAL(9,C38:C42)</f>
        <v>0</v>
      </c>
      <c r="D43" s="194"/>
      <c r="E43" s="202"/>
      <c r="F43" s="198"/>
    </row>
    <row r="44" spans="1:6" s="76" customFormat="1" x14ac:dyDescent="0.25">
      <c r="A44" s="77" t="s">
        <v>18</v>
      </c>
      <c r="B44" s="78"/>
      <c r="C44" s="197">
        <f>C19</f>
        <v>0</v>
      </c>
      <c r="D44" s="198"/>
      <c r="E44" s="203"/>
      <c r="F44" s="198"/>
    </row>
  </sheetData>
  <sheetProtection algorithmName="SHA-512" hashValue="6xh2CfBWxu3MQ9vYUpFpFSq8zkXdHE0qQStaxwXZ+bQ0LltnafhzSTGLCuqsVJrhSIQyPbSWlLoo1VcUIlOhMw==" saltValue="YDOsMyFw7MM2B2y3XdWguQ==" spinCount="100000" sheet="1" formatCells="0" formatColumns="0" formatRows="0" insertRows="0"/>
  <mergeCells count="8">
    <mergeCell ref="B2:C2"/>
    <mergeCell ref="A38:A43"/>
    <mergeCell ref="A4:F4"/>
    <mergeCell ref="C21:D21"/>
    <mergeCell ref="A23:F23"/>
    <mergeCell ref="A26:A32"/>
    <mergeCell ref="A33:A37"/>
    <mergeCell ref="A24:B24"/>
  </mergeCells>
  <conditionalFormatting sqref="D6:E19">
    <cfRule type="expression" dxfId="4" priority="2" stopIfTrue="1">
      <formula>$A$2=0</formula>
    </cfRule>
  </conditionalFormatting>
  <pageMargins left="0.70866141732283516" right="0.70866141732283516" top="0.74803149606299213" bottom="0.74803149606299213" header="0.31496062992126012" footer="0.31496062992126012"/>
  <pageSetup paperSize="9" fitToHeight="0" orientation="portrait" r:id="rId1"/>
  <headerFooter>
    <oddFooter>&amp;L&amp;A&amp;R&amp;P/&amp;N</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pageSetUpPr fitToPage="1"/>
  </sheetPr>
  <dimension ref="A1:G71"/>
  <sheetViews>
    <sheetView showGridLines="0" workbookViewId="0">
      <selection activeCell="D16" sqref="D16:D17"/>
    </sheetView>
  </sheetViews>
  <sheetFormatPr baseColWidth="10" defaultColWidth="10.88671875" defaultRowHeight="13.8" x14ac:dyDescent="0.25"/>
  <cols>
    <col min="1" max="1" width="10.88671875" style="1" customWidth="1"/>
    <col min="2" max="2" width="35.44140625" style="1" customWidth="1"/>
    <col min="3" max="3" width="29.109375" style="1" customWidth="1"/>
    <col min="4" max="4" width="50.88671875" style="1" customWidth="1"/>
    <col min="5" max="5" width="29.109375" style="1" customWidth="1"/>
    <col min="6" max="6" width="30.5546875" style="1" customWidth="1"/>
    <col min="7" max="7" width="10.88671875" style="1" customWidth="1"/>
    <col min="8" max="16384" width="10.88671875" style="1"/>
  </cols>
  <sheetData>
    <row r="1" spans="1:6" ht="14.25" customHeight="1" x14ac:dyDescent="0.25">
      <c r="E1" s="2"/>
      <c r="F1" s="2"/>
    </row>
    <row r="2" spans="1:6" ht="14.25" customHeight="1" x14ac:dyDescent="0.3">
      <c r="C2"/>
      <c r="D2" s="260"/>
      <c r="E2" s="473"/>
      <c r="F2" s="2"/>
    </row>
    <row r="3" spans="1:6" ht="14.25" customHeight="1" x14ac:dyDescent="0.25">
      <c r="D3" s="260"/>
      <c r="E3" s="473"/>
      <c r="F3" s="2"/>
    </row>
    <row r="4" spans="1:6" ht="14.25" customHeight="1" x14ac:dyDescent="0.25">
      <c r="D4" s="260"/>
      <c r="E4" s="473"/>
      <c r="F4" s="2"/>
    </row>
    <row r="5" spans="1:6" ht="45" customHeight="1" x14ac:dyDescent="0.4">
      <c r="C5" s="480" t="s">
        <v>95</v>
      </c>
      <c r="D5" s="480"/>
      <c r="E5" s="473"/>
      <c r="F5" s="2"/>
    </row>
    <row r="6" spans="1:6" ht="14.25" customHeight="1" x14ac:dyDescent="0.25">
      <c r="D6" s="260"/>
      <c r="E6" s="473"/>
      <c r="F6" s="2"/>
    </row>
    <row r="7" spans="1:6" ht="14.25" customHeight="1" x14ac:dyDescent="0.25">
      <c r="D7" s="260"/>
      <c r="E7" s="473"/>
      <c r="F7" s="2"/>
    </row>
    <row r="8" spans="1:6" ht="27" customHeight="1" x14ac:dyDescent="0.25">
      <c r="C8" s="481" t="s">
        <v>345</v>
      </c>
      <c r="D8" s="481"/>
      <c r="E8" s="2"/>
      <c r="F8" s="2"/>
    </row>
    <row r="9" spans="1:6" ht="12" customHeight="1" x14ac:dyDescent="0.25">
      <c r="E9" s="2"/>
      <c r="F9" s="2"/>
    </row>
    <row r="10" spans="1:6" s="3" customFormat="1" ht="39" customHeight="1" x14ac:dyDescent="0.25">
      <c r="A10" s="482" t="s">
        <v>343</v>
      </c>
      <c r="B10" s="482"/>
      <c r="C10" s="482"/>
      <c r="D10" s="482"/>
      <c r="E10" s="482"/>
      <c r="F10" s="482"/>
    </row>
    <row r="12" spans="1:6" x14ac:dyDescent="0.25">
      <c r="C12" s="79" t="s">
        <v>96</v>
      </c>
      <c r="D12" s="80" t="s">
        <v>97</v>
      </c>
      <c r="E12" s="81" t="s">
        <v>98</v>
      </c>
    </row>
    <row r="13" spans="1:6" x14ac:dyDescent="0.25">
      <c r="B13" s="82" t="s">
        <v>99</v>
      </c>
      <c r="C13" s="83" t="s">
        <v>100</v>
      </c>
      <c r="D13" s="84"/>
      <c r="E13" s="84"/>
    </row>
    <row r="14" spans="1:6" x14ac:dyDescent="0.25">
      <c r="B14" s="82" t="s">
        <v>101</v>
      </c>
      <c r="C14" s="83" t="s">
        <v>102</v>
      </c>
      <c r="D14" s="84"/>
      <c r="E14" s="84"/>
    </row>
    <row r="15" spans="1:6" x14ac:dyDescent="0.25">
      <c r="B15" s="82" t="s">
        <v>103</v>
      </c>
      <c r="C15" s="83" t="s">
        <v>104</v>
      </c>
      <c r="D15" s="84"/>
      <c r="E15" s="84"/>
    </row>
    <row r="16" spans="1:6" x14ac:dyDescent="0.25">
      <c r="B16" s="82" t="s">
        <v>105</v>
      </c>
      <c r="C16" s="83" t="s">
        <v>106</v>
      </c>
      <c r="D16" s="84"/>
      <c r="E16" s="84"/>
    </row>
    <row r="17" spans="2:5" x14ac:dyDescent="0.25">
      <c r="B17" s="82" t="s">
        <v>107</v>
      </c>
      <c r="C17" s="83" t="s">
        <v>108</v>
      </c>
      <c r="D17" s="84"/>
      <c r="E17" s="84"/>
    </row>
    <row r="18" spans="2:5" x14ac:dyDescent="0.25">
      <c r="B18" s="82" t="s">
        <v>109</v>
      </c>
      <c r="C18" s="83" t="s">
        <v>110</v>
      </c>
      <c r="D18" s="84"/>
      <c r="E18" s="84"/>
    </row>
    <row r="19" spans="2:5" x14ac:dyDescent="0.25">
      <c r="B19" s="82" t="s">
        <v>111</v>
      </c>
      <c r="C19" s="83" t="s">
        <v>112</v>
      </c>
      <c r="D19" s="84"/>
      <c r="E19" s="84"/>
    </row>
    <row r="20" spans="2:5" x14ac:dyDescent="0.25">
      <c r="B20" s="82" t="s">
        <v>113</v>
      </c>
      <c r="C20" s="83" t="s">
        <v>114</v>
      </c>
      <c r="D20" s="84"/>
      <c r="E20" s="84"/>
    </row>
    <row r="21" spans="2:5" x14ac:dyDescent="0.25">
      <c r="B21" s="82" t="s">
        <v>115</v>
      </c>
      <c r="C21" s="83" t="s">
        <v>116</v>
      </c>
      <c r="D21" s="84"/>
      <c r="E21" s="84"/>
    </row>
    <row r="22" spans="2:5" x14ac:dyDescent="0.25">
      <c r="B22" s="82" t="s">
        <v>117</v>
      </c>
      <c r="C22" s="83" t="s">
        <v>118</v>
      </c>
      <c r="D22" s="84"/>
      <c r="E22" s="84"/>
    </row>
    <row r="23" spans="2:5" x14ac:dyDescent="0.25">
      <c r="B23" s="82" t="s">
        <v>119</v>
      </c>
      <c r="C23" s="83" t="s">
        <v>120</v>
      </c>
      <c r="D23" s="84"/>
      <c r="E23" s="84"/>
    </row>
    <row r="24" spans="2:5" x14ac:dyDescent="0.25">
      <c r="B24" s="85" t="s">
        <v>121</v>
      </c>
      <c r="C24" s="80" t="s">
        <v>122</v>
      </c>
      <c r="D24" s="86">
        <f>SUM(D13:D23)</f>
        <v>0</v>
      </c>
      <c r="E24" s="87">
        <f>SUM(E13:E23)</f>
        <v>0</v>
      </c>
    </row>
    <row r="25" spans="2:5" ht="7.5" customHeight="1" x14ac:dyDescent="0.25"/>
    <row r="26" spans="2:5" x14ac:dyDescent="0.25">
      <c r="C26" s="88" t="s">
        <v>123</v>
      </c>
      <c r="D26" s="89" t="str">
        <f>IF(D24&lt;(D13+D14)/2,"ENTREPRISE EN DIFFICULTE","ENTREPRISE NON EN DIFFICULTE")</f>
        <v>ENTREPRISE NON EN DIFFICULTE</v>
      </c>
    </row>
    <row r="28" spans="2:5" x14ac:dyDescent="0.25">
      <c r="C28" s="79" t="s">
        <v>96</v>
      </c>
      <c r="D28" s="80" t="s">
        <v>97</v>
      </c>
      <c r="E28" s="81" t="s">
        <v>98</v>
      </c>
    </row>
    <row r="29" spans="2:5" s="90" customFormat="1" x14ac:dyDescent="0.3">
      <c r="B29" s="91" t="s">
        <v>124</v>
      </c>
      <c r="C29" s="92" t="s">
        <v>125</v>
      </c>
      <c r="D29" s="93"/>
      <c r="E29" s="93"/>
    </row>
    <row r="30" spans="2:5" s="90" customFormat="1" x14ac:dyDescent="0.3">
      <c r="B30" s="91" t="s">
        <v>126</v>
      </c>
      <c r="C30" s="92" t="s">
        <v>127</v>
      </c>
      <c r="D30" s="93"/>
      <c r="E30" s="93"/>
    </row>
    <row r="31" spans="2:5" s="90" customFormat="1" ht="27.6" x14ac:dyDescent="0.3">
      <c r="B31" s="91" t="s">
        <v>128</v>
      </c>
      <c r="C31" s="92" t="s">
        <v>129</v>
      </c>
      <c r="D31" s="93"/>
      <c r="E31" s="93"/>
    </row>
    <row r="32" spans="2:5" s="90" customFormat="1" ht="27.6" x14ac:dyDescent="0.3">
      <c r="B32" s="91" t="s">
        <v>130</v>
      </c>
      <c r="C32" s="92" t="s">
        <v>131</v>
      </c>
      <c r="D32" s="93"/>
      <c r="E32" s="93"/>
    </row>
    <row r="33" spans="2:5" s="90" customFormat="1" x14ac:dyDescent="0.3">
      <c r="B33" s="94" t="s">
        <v>132</v>
      </c>
      <c r="C33" s="95"/>
      <c r="D33" s="96">
        <f>SUM(D29:D32)</f>
        <v>0</v>
      </c>
      <c r="E33" s="97">
        <f>SUM(E29:E32)</f>
        <v>0</v>
      </c>
    </row>
    <row r="34" spans="2:5" s="90" customFormat="1" x14ac:dyDescent="0.3">
      <c r="B34" s="98" t="s">
        <v>133</v>
      </c>
      <c r="C34" s="99"/>
      <c r="D34" s="100" t="str">
        <f>IFERROR(D33/D24,"")</f>
        <v/>
      </c>
      <c r="E34" s="101" t="str">
        <f>IFERROR(E33/E24,"")</f>
        <v/>
      </c>
    </row>
    <row r="35" spans="2:5" ht="7.5" customHeight="1" x14ac:dyDescent="0.25"/>
    <row r="36" spans="2:5" x14ac:dyDescent="0.25">
      <c r="C36" s="79" t="s">
        <v>96</v>
      </c>
      <c r="D36" s="80" t="s">
        <v>97</v>
      </c>
      <c r="E36" s="81" t="s">
        <v>98</v>
      </c>
    </row>
    <row r="37" spans="2:5" s="90" customFormat="1" x14ac:dyDescent="0.3">
      <c r="B37" s="91" t="s">
        <v>134</v>
      </c>
      <c r="C37" s="92" t="s">
        <v>135</v>
      </c>
      <c r="D37" s="93"/>
      <c r="E37" s="93"/>
    </row>
    <row r="38" spans="2:5" s="90" customFormat="1" x14ac:dyDescent="0.3">
      <c r="B38" s="91" t="s">
        <v>136</v>
      </c>
      <c r="C38" s="92" t="s">
        <v>137</v>
      </c>
      <c r="D38" s="93"/>
      <c r="E38" s="93"/>
    </row>
    <row r="39" spans="2:5" s="90" customFormat="1" x14ac:dyDescent="0.3">
      <c r="B39" s="91" t="s">
        <v>138</v>
      </c>
      <c r="C39" s="92" t="s">
        <v>139</v>
      </c>
      <c r="D39" s="93"/>
      <c r="E39" s="93"/>
    </row>
    <row r="40" spans="2:5" s="90" customFormat="1" ht="27.6" x14ac:dyDescent="0.3">
      <c r="B40" s="91" t="s">
        <v>140</v>
      </c>
      <c r="C40" s="92" t="s">
        <v>141</v>
      </c>
      <c r="D40" s="93"/>
      <c r="E40" s="93"/>
    </row>
    <row r="41" spans="2:5" s="90" customFormat="1" ht="27.6" x14ac:dyDescent="0.3">
      <c r="B41" s="91" t="s">
        <v>142</v>
      </c>
      <c r="C41" s="92" t="s">
        <v>143</v>
      </c>
      <c r="D41" s="93"/>
      <c r="E41" s="93"/>
    </row>
    <row r="42" spans="2:5" s="90" customFormat="1" x14ac:dyDescent="0.3">
      <c r="B42" s="91" t="s">
        <v>144</v>
      </c>
      <c r="C42" s="92" t="s">
        <v>145</v>
      </c>
      <c r="D42" s="93"/>
      <c r="E42" s="93"/>
    </row>
    <row r="43" spans="2:5" s="90" customFormat="1" x14ac:dyDescent="0.3">
      <c r="B43" s="91" t="s">
        <v>146</v>
      </c>
      <c r="C43" s="92" t="s">
        <v>147</v>
      </c>
      <c r="D43" s="93"/>
      <c r="E43" s="93"/>
    </row>
    <row r="44" spans="2:5" s="90" customFormat="1" x14ac:dyDescent="0.3">
      <c r="B44" s="91" t="s">
        <v>148</v>
      </c>
      <c r="C44" s="92" t="s">
        <v>149</v>
      </c>
      <c r="D44" s="93"/>
      <c r="E44" s="93"/>
    </row>
    <row r="45" spans="2:5" s="90" customFormat="1" x14ac:dyDescent="0.3">
      <c r="B45" s="91" t="s">
        <v>150</v>
      </c>
      <c r="C45" s="92" t="s">
        <v>151</v>
      </c>
      <c r="D45" s="93"/>
      <c r="E45" s="93"/>
    </row>
    <row r="46" spans="2:5" s="90" customFormat="1" x14ac:dyDescent="0.3">
      <c r="B46" s="94" t="s">
        <v>152</v>
      </c>
      <c r="C46" s="95"/>
      <c r="D46" s="96">
        <f>D37-SUM(D38:D45)</f>
        <v>0</v>
      </c>
      <c r="E46" s="97">
        <f>E37-SUM(E38:E45)</f>
        <v>0</v>
      </c>
    </row>
    <row r="47" spans="2:5" s="90" customFormat="1" x14ac:dyDescent="0.3">
      <c r="B47" s="91" t="s">
        <v>153</v>
      </c>
      <c r="C47" s="92" t="s">
        <v>154</v>
      </c>
      <c r="D47" s="93"/>
      <c r="E47" s="93"/>
    </row>
    <row r="48" spans="2:5" s="90" customFormat="1" ht="27.6" x14ac:dyDescent="0.3">
      <c r="B48" s="98" t="s">
        <v>155</v>
      </c>
      <c r="C48" s="99"/>
      <c r="D48" s="100" t="str">
        <f>IFERROR(D46/D47,"")</f>
        <v/>
      </c>
      <c r="E48" s="101" t="str">
        <f>IFERROR(E46/E47,"")</f>
        <v/>
      </c>
    </row>
    <row r="49" spans="1:6" ht="7.5" customHeight="1" x14ac:dyDescent="0.25"/>
    <row r="50" spans="1:6" x14ac:dyDescent="0.25">
      <c r="C50" s="88" t="s">
        <v>156</v>
      </c>
      <c r="D50" s="89" t="str">
        <f>IF(AND(D34&gt;7.5,E34&gt;7.5,D48&lt;1,E48,1),"ENTREPRISE EN DIFFICULTE","ENTREPRISE NON EN DIFFICULTE")</f>
        <v>ENTREPRISE NON EN DIFFICULTE</v>
      </c>
    </row>
    <row r="52" spans="1:6" s="3" customFormat="1" ht="39" customHeight="1" x14ac:dyDescent="0.25">
      <c r="A52" s="482" t="s">
        <v>344</v>
      </c>
      <c r="B52" s="482"/>
      <c r="C52" s="482"/>
      <c r="D52" s="482"/>
      <c r="E52" s="482"/>
      <c r="F52" s="482"/>
    </row>
    <row r="53" spans="1:6" s="242" customFormat="1" x14ac:dyDescent="0.25"/>
    <row r="54" spans="1:6" s="242" customFormat="1" ht="15" x14ac:dyDescent="0.25">
      <c r="B54" s="243" t="s">
        <v>157</v>
      </c>
      <c r="C54" s="244"/>
      <c r="D54" s="245" t="s">
        <v>158</v>
      </c>
      <c r="E54" s="483"/>
      <c r="F54" s="484"/>
    </row>
    <row r="55" spans="1:6" s="242" customFormat="1" ht="39" customHeight="1" x14ac:dyDescent="0.25">
      <c r="B55" s="485" t="s">
        <v>159</v>
      </c>
      <c r="C55" s="485"/>
      <c r="D55" s="485"/>
      <c r="E55" s="485"/>
      <c r="F55" s="485"/>
    </row>
    <row r="56" spans="1:6" s="246" customFormat="1" ht="15.6" customHeight="1" x14ac:dyDescent="0.3">
      <c r="B56" s="247" t="s">
        <v>338</v>
      </c>
      <c r="D56" s="248"/>
      <c r="E56" s="248"/>
      <c r="F56" s="248"/>
    </row>
    <row r="57" spans="1:6" s="246" customFormat="1" ht="7.65" customHeight="1" x14ac:dyDescent="0.3">
      <c r="B57" s="247"/>
      <c r="D57" s="248"/>
      <c r="E57" s="248"/>
      <c r="F57" s="248"/>
    </row>
    <row r="58" spans="1:6" s="246" customFormat="1" ht="19.649999999999999" customHeight="1" x14ac:dyDescent="0.25">
      <c r="B58" s="249" t="s">
        <v>160</v>
      </c>
      <c r="D58" s="248"/>
      <c r="E58" s="248"/>
      <c r="F58" s="248"/>
    </row>
    <row r="59" spans="1:6" s="242" customFormat="1" ht="19.350000000000001" customHeight="1" x14ac:dyDescent="0.25">
      <c r="B59" s="250" t="s">
        <v>342</v>
      </c>
      <c r="D59" s="250"/>
      <c r="E59" s="250"/>
      <c r="F59" s="250"/>
    </row>
    <row r="60" spans="1:6" s="242" customFormat="1" ht="3.9" customHeight="1" x14ac:dyDescent="0.25">
      <c r="B60" s="250"/>
      <c r="D60" s="250"/>
      <c r="E60" s="250"/>
      <c r="F60" s="250"/>
    </row>
    <row r="61" spans="1:6" s="242" customFormat="1" ht="15.6" customHeight="1" x14ac:dyDescent="0.25">
      <c r="B61" s="250" t="s">
        <v>339</v>
      </c>
      <c r="D61" s="250"/>
      <c r="E61" s="250"/>
      <c r="F61" s="250"/>
    </row>
    <row r="62" spans="1:6" s="242" customFormat="1" ht="6.9" customHeight="1" x14ac:dyDescent="0.25">
      <c r="B62" s="250"/>
      <c r="D62" s="250"/>
      <c r="E62" s="250"/>
      <c r="F62" s="250"/>
    </row>
    <row r="63" spans="1:6" s="242" customFormat="1" ht="12" customHeight="1" x14ac:dyDescent="0.25">
      <c r="C63" s="249" t="s">
        <v>161</v>
      </c>
    </row>
    <row r="64" spans="1:6" s="242" customFormat="1" ht="3.9" customHeight="1" x14ac:dyDescent="0.25"/>
    <row r="65" spans="1:7" s="242" customFormat="1" ht="30" customHeight="1" x14ac:dyDescent="0.25">
      <c r="B65" s="251"/>
      <c r="C65" s="486" t="s">
        <v>340</v>
      </c>
      <c r="D65" s="486"/>
      <c r="E65" s="486"/>
      <c r="F65" s="486"/>
    </row>
    <row r="66" spans="1:7" s="242" customFormat="1" ht="6.6" customHeight="1" x14ac:dyDescent="0.25"/>
    <row r="67" spans="1:7" s="242" customFormat="1" x14ac:dyDescent="0.25">
      <c r="B67" s="252"/>
      <c r="C67" s="252"/>
      <c r="D67" s="252"/>
      <c r="E67" s="252"/>
      <c r="F67" s="252"/>
    </row>
    <row r="68" spans="1:7" s="242" customFormat="1" ht="295.64999999999998" customHeight="1" x14ac:dyDescent="0.25">
      <c r="B68" s="477" t="s">
        <v>341</v>
      </c>
      <c r="C68" s="478"/>
      <c r="D68" s="478"/>
      <c r="E68" s="478"/>
      <c r="F68" s="479"/>
    </row>
    <row r="69" spans="1:7" s="242" customFormat="1" ht="27.75" customHeight="1" x14ac:dyDescent="0.25">
      <c r="B69" s="245"/>
      <c r="G69" s="253"/>
    </row>
    <row r="70" spans="1:7" s="242" customFormat="1" ht="15" x14ac:dyDescent="0.25">
      <c r="B70" s="254" t="s">
        <v>162</v>
      </c>
      <c r="C70" s="255"/>
      <c r="D70" s="254" t="s">
        <v>163</v>
      </c>
      <c r="E70" s="255"/>
      <c r="G70" s="256"/>
    </row>
    <row r="71" spans="1:7" s="242" customFormat="1" ht="37.5" customHeight="1" x14ac:dyDescent="0.25">
      <c r="A71" s="257"/>
      <c r="B71" s="258"/>
      <c r="C71" s="259"/>
      <c r="D71" s="258"/>
      <c r="E71" s="259"/>
      <c r="F71" s="257"/>
      <c r="G71" s="256"/>
    </row>
  </sheetData>
  <sheetProtection algorithmName="SHA-512" hashValue="3X36ggHzZxKuowZqo6LkdCLYxV4EPjrQtN9VPmGhZIMEt56qHLdPlauElvDz7H7BDrOiTpv9NOHONvrvbJQ+Lg==" saltValue="Ewiw76RTDq6ttebQIFuAuA==" spinCount="100000" sheet="1" objects="1" scenarios="1"/>
  <mergeCells count="9">
    <mergeCell ref="B68:F68"/>
    <mergeCell ref="E2:E7"/>
    <mergeCell ref="C5:D5"/>
    <mergeCell ref="C8:D8"/>
    <mergeCell ref="A10:F10"/>
    <mergeCell ref="A52:F52"/>
    <mergeCell ref="E54:F54"/>
    <mergeCell ref="B55:F55"/>
    <mergeCell ref="C65:F65"/>
  </mergeCells>
  <conditionalFormatting sqref="D26">
    <cfRule type="expression" dxfId="3" priority="3" stopIfTrue="1">
      <formula>NOT(ISERROR(SEARCH("ENTREPRISE EN DIFFICULTE",D26)))</formula>
    </cfRule>
  </conditionalFormatting>
  <conditionalFormatting sqref="D50">
    <cfRule type="expression" dxfId="2" priority="6" stopIfTrue="1">
      <formula>NOT(ISERROR(SEARCH("ENTREPRISE EN DIFFICULTE",D50)))</formula>
    </cfRule>
  </conditionalFormatting>
  <conditionalFormatting sqref="D34:E34">
    <cfRule type="cellIs" dxfId="1" priority="4" stopIfTrue="1" operator="greaterThan">
      <formula>7.5</formula>
    </cfRule>
  </conditionalFormatting>
  <conditionalFormatting sqref="D48:E48">
    <cfRule type="cellIs" dxfId="0" priority="5" stopIfTrue="1" operator="lessThan">
      <formula>1</formula>
    </cfRule>
  </conditionalFormatting>
  <printOptions horizontalCentered="1" verticalCentered="1"/>
  <pageMargins left="0.31496062992126012" right="0.31496062992126012" top="0.55118110236220508" bottom="0.55118110236220508" header="0.31496062992126012" footer="0.31496062992126012"/>
  <pageSetup paperSize="0" fitToHeight="0" orientation="portrait" horizontalDpi="0" verticalDpi="0" copies="0"/>
  <headerFooter>
    <oddFooter>&amp;L&amp;A&amp;R&amp;P/&amp;N</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8193" r:id="rId3" name="Option Button 1">
              <controlPr defaultSize="0" autoFill="0" autoLine="0" autoPict="0" altText="">
                <anchor moveWithCells="1">
                  <from>
                    <xdr:col>0</xdr:col>
                    <xdr:colOff>563880</xdr:colOff>
                    <xdr:row>55</xdr:row>
                    <xdr:rowOff>30480</xdr:rowOff>
                  </from>
                  <to>
                    <xdr:col>1</xdr:col>
                    <xdr:colOff>144780</xdr:colOff>
                    <xdr:row>56</xdr:row>
                    <xdr:rowOff>38100</xdr:rowOff>
                  </to>
                </anchor>
              </controlPr>
            </control>
          </mc:Choice>
        </mc:AlternateContent>
        <mc:AlternateContent xmlns:mc="http://schemas.openxmlformats.org/markup-compatibility/2006">
          <mc:Choice Requires="x14">
            <control shapeId="8194" r:id="rId4" name="Option Button 2">
              <controlPr defaultSize="0" autoFill="0" autoLine="0" autoPict="0">
                <anchor moveWithCells="1">
                  <from>
                    <xdr:col>0</xdr:col>
                    <xdr:colOff>563880</xdr:colOff>
                    <xdr:row>58</xdr:row>
                    <xdr:rowOff>45720</xdr:rowOff>
                  </from>
                  <to>
                    <xdr:col>1</xdr:col>
                    <xdr:colOff>144780</xdr:colOff>
                    <xdr:row>59</xdr:row>
                    <xdr:rowOff>30480</xdr:rowOff>
                  </to>
                </anchor>
              </controlPr>
            </control>
          </mc:Choice>
        </mc:AlternateContent>
        <mc:AlternateContent xmlns:mc="http://schemas.openxmlformats.org/markup-compatibility/2006">
          <mc:Choice Requires="x14">
            <control shapeId="8195" r:id="rId5" name="Option Button 3">
              <controlPr defaultSize="0" autoFill="0" autoLine="0" autoPict="0">
                <anchor moveWithCells="1">
                  <from>
                    <xdr:col>0</xdr:col>
                    <xdr:colOff>563880</xdr:colOff>
                    <xdr:row>60</xdr:row>
                    <xdr:rowOff>45720</xdr:rowOff>
                  </from>
                  <to>
                    <xdr:col>1</xdr:col>
                    <xdr:colOff>144780</xdr:colOff>
                    <xdr:row>61</xdr:row>
                    <xdr:rowOff>68580</xdr:rowOff>
                  </to>
                </anchor>
              </controlPr>
            </control>
          </mc:Choice>
        </mc:AlternateContent>
        <mc:AlternateContent xmlns:mc="http://schemas.openxmlformats.org/markup-compatibility/2006">
          <mc:Choice Requires="x14">
            <control shapeId="8196" r:id="rId6" name="Option Button 4">
              <controlPr defaultSize="0" autoFill="0" autoLine="0" autoPict="0" altText="">
                <anchor moveWithCells="1">
                  <from>
                    <xdr:col>1</xdr:col>
                    <xdr:colOff>1333500</xdr:colOff>
                    <xdr:row>64</xdr:row>
                    <xdr:rowOff>38100</xdr:rowOff>
                  </from>
                  <to>
                    <xdr:col>1</xdr:col>
                    <xdr:colOff>1668780</xdr:colOff>
                    <xdr:row>64</xdr:row>
                    <xdr:rowOff>259080</xdr:rowOff>
                  </to>
                </anchor>
              </controlPr>
            </control>
          </mc:Choice>
        </mc:AlternateContent>
        <mc:AlternateContent xmlns:mc="http://schemas.openxmlformats.org/markup-compatibility/2006">
          <mc:Choice Requires="x14">
            <control shapeId="8197" r:id="rId7" name="Option Button 5">
              <controlPr defaultSize="0" autoFill="0" autoLine="0" autoPict="0" altText="">
                <anchor moveWithCells="1">
                  <from>
                    <xdr:col>1</xdr:col>
                    <xdr:colOff>1333500</xdr:colOff>
                    <xdr:row>64</xdr:row>
                    <xdr:rowOff>38100</xdr:rowOff>
                  </from>
                  <to>
                    <xdr:col>1</xdr:col>
                    <xdr:colOff>1668780</xdr:colOff>
                    <xdr:row>64</xdr:row>
                    <xdr:rowOff>259080</xdr:rowOff>
                  </to>
                </anchor>
              </controlPr>
            </control>
          </mc:Choice>
        </mc:AlternateContent>
        <mc:AlternateContent xmlns:mc="http://schemas.openxmlformats.org/markup-compatibility/2006">
          <mc:Choice Requires="x14">
            <control shapeId="8198" r:id="rId8" name="Option Button 6">
              <controlPr defaultSize="0" autoFill="0" autoLine="0" autoPict="0" altText="">
                <anchor moveWithCells="1">
                  <from>
                    <xdr:col>1</xdr:col>
                    <xdr:colOff>1333500</xdr:colOff>
                    <xdr:row>64</xdr:row>
                    <xdr:rowOff>38100</xdr:rowOff>
                  </from>
                  <to>
                    <xdr:col>1</xdr:col>
                    <xdr:colOff>1668780</xdr:colOff>
                    <xdr:row>64</xdr:row>
                    <xdr:rowOff>259080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7F3AD-763C-4D41-BA42-AEC4EEC665FD}">
  <sheetPr>
    <tabColor theme="7"/>
    <pageSetUpPr fitToPage="1"/>
  </sheetPr>
  <dimension ref="A1:H33"/>
  <sheetViews>
    <sheetView showGridLines="0" topLeftCell="A2" zoomScale="82" zoomScaleNormal="82" workbookViewId="0">
      <selection activeCell="E6" sqref="E6"/>
    </sheetView>
  </sheetViews>
  <sheetFormatPr baseColWidth="10" defaultColWidth="11.44140625" defaultRowHeight="14.4" x14ac:dyDescent="0.3"/>
  <cols>
    <col min="1" max="1" width="11.44140625" style="154"/>
    <col min="2" max="2" width="24.44140625" style="154" customWidth="1"/>
    <col min="3" max="3" width="30.5546875" style="154" customWidth="1"/>
    <col min="4" max="4" width="43.88671875" style="154" customWidth="1"/>
    <col min="5" max="6" width="30.5546875" style="154" customWidth="1"/>
    <col min="7" max="7" width="17" style="154" customWidth="1"/>
    <col min="8" max="16384" width="11.44140625" style="154"/>
  </cols>
  <sheetData>
    <row r="1" spans="1:7" ht="124.5" customHeight="1" x14ac:dyDescent="0.3"/>
    <row r="2" spans="1:7" ht="54.75" customHeight="1" x14ac:dyDescent="0.3">
      <c r="A2" s="487" t="s">
        <v>529</v>
      </c>
      <c r="B2" s="488"/>
      <c r="C2" s="488"/>
      <c r="D2" s="488"/>
      <c r="E2" s="488"/>
      <c r="F2" s="488"/>
    </row>
    <row r="4" spans="1:7" ht="15.6" x14ac:dyDescent="0.3">
      <c r="B4" s="209" t="s">
        <v>157</v>
      </c>
      <c r="C4" s="210"/>
      <c r="D4" s="211" t="s">
        <v>158</v>
      </c>
      <c r="E4" s="489"/>
      <c r="F4" s="490"/>
    </row>
    <row r="5" spans="1:7" ht="39" customHeight="1" x14ac:dyDescent="0.3">
      <c r="B5" s="491" t="s">
        <v>318</v>
      </c>
      <c r="C5" s="491"/>
      <c r="D5" s="491"/>
      <c r="E5" s="491"/>
      <c r="F5" s="491"/>
      <c r="G5" s="212"/>
    </row>
    <row r="6" spans="1:7" s="213" customFormat="1" ht="20.100000000000001" customHeight="1" x14ac:dyDescent="0.3">
      <c r="B6" s="214" t="s">
        <v>319</v>
      </c>
      <c r="D6" s="215"/>
      <c r="E6" s="215"/>
      <c r="F6" s="215"/>
    </row>
    <row r="7" spans="1:7" ht="20.100000000000001" customHeight="1" x14ac:dyDescent="0.3">
      <c r="B7" s="216" t="s">
        <v>320</v>
      </c>
      <c r="D7" s="216"/>
      <c r="E7" s="216"/>
      <c r="F7" s="216"/>
      <c r="G7" s="216"/>
    </row>
    <row r="8" spans="1:7" x14ac:dyDescent="0.3">
      <c r="B8" s="154" t="s">
        <v>321</v>
      </c>
    </row>
    <row r="9" spans="1:7" x14ac:dyDescent="0.3">
      <c r="B9" s="492" t="s">
        <v>322</v>
      </c>
      <c r="C9" s="492"/>
      <c r="D9" s="492"/>
      <c r="E9" s="492"/>
      <c r="F9" s="492"/>
    </row>
    <row r="10" spans="1:7" ht="46.5" customHeight="1" x14ac:dyDescent="0.3">
      <c r="B10" s="493"/>
      <c r="C10" s="493"/>
      <c r="D10" s="493"/>
      <c r="E10" s="493"/>
      <c r="F10" s="493"/>
    </row>
    <row r="11" spans="1:7" ht="28.8" x14ac:dyDescent="0.3">
      <c r="B11" s="217" t="s">
        <v>323</v>
      </c>
      <c r="C11" s="218" t="s">
        <v>324</v>
      </c>
      <c r="D11" s="218" t="s">
        <v>325</v>
      </c>
      <c r="E11" s="219" t="s">
        <v>326</v>
      </c>
      <c r="F11" s="219" t="s">
        <v>327</v>
      </c>
    </row>
    <row r="12" spans="1:7" x14ac:dyDescent="0.3">
      <c r="B12" s="220"/>
      <c r="C12" s="221"/>
      <c r="D12" s="222"/>
      <c r="E12" s="223"/>
      <c r="F12" s="223"/>
    </row>
    <row r="13" spans="1:7" x14ac:dyDescent="0.3">
      <c r="B13" s="220"/>
      <c r="C13" s="221"/>
      <c r="D13" s="222"/>
      <c r="E13" s="223"/>
      <c r="F13" s="223"/>
    </row>
    <row r="14" spans="1:7" x14ac:dyDescent="0.3">
      <c r="B14" s="220"/>
      <c r="C14" s="221"/>
      <c r="D14" s="222"/>
      <c r="E14" s="223"/>
      <c r="F14" s="223"/>
    </row>
    <row r="15" spans="1:7" x14ac:dyDescent="0.3">
      <c r="B15" s="220"/>
      <c r="C15" s="221"/>
      <c r="D15" s="222"/>
      <c r="E15" s="223"/>
      <c r="F15" s="223"/>
    </row>
    <row r="16" spans="1:7" x14ac:dyDescent="0.3">
      <c r="B16" s="220"/>
      <c r="C16" s="221"/>
      <c r="D16" s="222"/>
      <c r="E16" s="223"/>
      <c r="F16" s="223"/>
    </row>
    <row r="17" spans="1:8" x14ac:dyDescent="0.3">
      <c r="B17" s="220"/>
      <c r="C17" s="221"/>
      <c r="D17" s="222"/>
      <c r="E17" s="223"/>
      <c r="F17" s="223"/>
    </row>
    <row r="18" spans="1:8" x14ac:dyDescent="0.3">
      <c r="B18" s="220"/>
      <c r="C18" s="221"/>
      <c r="D18" s="222"/>
      <c r="E18" s="223"/>
      <c r="F18" s="223"/>
    </row>
    <row r="19" spans="1:8" x14ac:dyDescent="0.3">
      <c r="B19" s="220"/>
      <c r="C19" s="220"/>
      <c r="D19" s="224"/>
      <c r="E19" s="225"/>
      <c r="F19" s="223"/>
    </row>
    <row r="20" spans="1:8" x14ac:dyDescent="0.3">
      <c r="D20" s="226" t="s">
        <v>18</v>
      </c>
      <c r="E20" s="227">
        <f>SUM(E12:E19)</f>
        <v>0</v>
      </c>
      <c r="F20" s="228">
        <f>SUM(F12:F19)</f>
        <v>0</v>
      </c>
    </row>
    <row r="21" spans="1:8" s="229" customFormat="1" x14ac:dyDescent="0.3">
      <c r="B21" s="230"/>
      <c r="C21" s="230"/>
      <c r="D21" s="230"/>
      <c r="E21" s="230"/>
      <c r="F21" s="230"/>
    </row>
    <row r="22" spans="1:8" ht="78" customHeight="1" x14ac:dyDescent="0.3">
      <c r="B22" s="494" t="s">
        <v>328</v>
      </c>
      <c r="C22" s="495"/>
      <c r="D22" s="495"/>
      <c r="E22" s="495"/>
      <c r="F22" s="496"/>
    </row>
    <row r="23" spans="1:8" ht="27.75" customHeight="1" x14ac:dyDescent="0.3">
      <c r="B23" s="231"/>
      <c r="H23" s="232"/>
    </row>
    <row r="24" spans="1:8" ht="15.6" x14ac:dyDescent="0.3">
      <c r="B24" s="211" t="s">
        <v>162</v>
      </c>
      <c r="C24" s="233"/>
      <c r="D24" s="211" t="s">
        <v>163</v>
      </c>
      <c r="E24" s="233"/>
      <c r="H24" s="234"/>
    </row>
    <row r="25" spans="1:8" ht="37.5" customHeight="1" x14ac:dyDescent="0.3">
      <c r="A25" s="235"/>
      <c r="B25" s="236"/>
      <c r="C25" s="237"/>
      <c r="D25" s="236"/>
      <c r="E25" s="237"/>
      <c r="F25" s="235"/>
      <c r="H25" s="234"/>
    </row>
    <row r="27" spans="1:8" x14ac:dyDescent="0.3">
      <c r="B27" s="238" t="s">
        <v>329</v>
      </c>
    </row>
    <row r="28" spans="1:8" x14ac:dyDescent="0.3">
      <c r="B28" s="238"/>
    </row>
    <row r="29" spans="1:8" ht="15.6" x14ac:dyDescent="0.3">
      <c r="B29" s="239" t="s">
        <v>325</v>
      </c>
      <c r="C29" s="211"/>
    </row>
    <row r="30" spans="1:8" x14ac:dyDescent="0.3">
      <c r="C30" s="240" t="s">
        <v>330</v>
      </c>
      <c r="D30" s="241" t="s">
        <v>331</v>
      </c>
    </row>
    <row r="31" spans="1:8" x14ac:dyDescent="0.3">
      <c r="C31" s="240" t="s">
        <v>332</v>
      </c>
      <c r="D31" s="241" t="s">
        <v>333</v>
      </c>
    </row>
    <row r="32" spans="1:8" x14ac:dyDescent="0.3">
      <c r="C32" s="240" t="s">
        <v>334</v>
      </c>
      <c r="D32" s="241" t="s">
        <v>335</v>
      </c>
    </row>
    <row r="33" spans="3:4" x14ac:dyDescent="0.3">
      <c r="C33" s="240" t="s">
        <v>336</v>
      </c>
      <c r="D33" s="241" t="s">
        <v>337</v>
      </c>
    </row>
  </sheetData>
  <sheetProtection algorithmName="SHA-512" hashValue="Ilvt2brVETynUyFzpqJxil/OLCcJ978g2SL8fa/cKg4wBlw3V4b6PccipKfx+fsKPMgaXBVUOJ0TYmoBe3WsHw==" saltValue="J9o+SadcGIkf5cW3Y2ZtZQ==" spinCount="100000" sheet="1" objects="1" scenarios="1"/>
  <mergeCells count="5">
    <mergeCell ref="A2:F2"/>
    <mergeCell ref="E4:F4"/>
    <mergeCell ref="B5:F5"/>
    <mergeCell ref="B9:F10"/>
    <mergeCell ref="B22:F22"/>
  </mergeCells>
  <dataValidations count="1">
    <dataValidation type="list" allowBlank="1" showInputMessage="1" showErrorMessage="1" sqref="D12:D19" xr:uid="{1594B4DF-E705-4D28-9295-92A1CAEF7B0E}">
      <formula1>$C$30:$C$33</formula1>
    </dataValidation>
  </dataValidations>
  <hyperlinks>
    <hyperlink ref="B27" r:id="rId1" display="Consulter la référence : http://data.europa.eu/eli/reg/2013/1407/oj " xr:uid="{05AD9C19-6812-4A7C-B057-6F5C8138576A}"/>
  </hyperlinks>
  <printOptions horizontalCentered="1"/>
  <pageMargins left="0.70866141732283472" right="0.70866141732283472" top="0.74803149606299213" bottom="0.74803149606299213" header="0.31496062992125984" footer="0.31496062992125984"/>
  <pageSetup paperSize="9" scale="73"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12289" r:id="rId5" name="Option Button 1">
              <controlPr defaultSize="0" autoFill="0" autoLine="0" autoPict="0" altText="">
                <anchor moveWithCells="1">
                  <from>
                    <xdr:col>0</xdr:col>
                    <xdr:colOff>563880</xdr:colOff>
                    <xdr:row>5</xdr:row>
                    <xdr:rowOff>30480</xdr:rowOff>
                  </from>
                  <to>
                    <xdr:col>1</xdr:col>
                    <xdr:colOff>106680</xdr:colOff>
                    <xdr:row>5</xdr:row>
                    <xdr:rowOff>236220</xdr:rowOff>
                  </to>
                </anchor>
              </controlPr>
            </control>
          </mc:Choice>
        </mc:AlternateContent>
        <mc:AlternateContent xmlns:mc="http://schemas.openxmlformats.org/markup-compatibility/2006">
          <mc:Choice Requires="x14">
            <control shapeId="12290" r:id="rId6" name="Option Button 2">
              <controlPr defaultSize="0" autoFill="0" autoLine="0" autoPict="0">
                <anchor moveWithCells="1">
                  <from>
                    <xdr:col>0</xdr:col>
                    <xdr:colOff>563880</xdr:colOff>
                    <xdr:row>6</xdr:row>
                    <xdr:rowOff>45720</xdr:rowOff>
                  </from>
                  <to>
                    <xdr:col>1</xdr:col>
                    <xdr:colOff>106680</xdr:colOff>
                    <xdr:row>7</xdr:row>
                    <xdr:rowOff>30480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pageSetUpPr fitToPage="1"/>
  </sheetPr>
  <dimension ref="A1:U75"/>
  <sheetViews>
    <sheetView showGridLines="0" tabSelected="1" zoomScaleNormal="100" workbookViewId="0">
      <selection activeCell="L24" sqref="L24"/>
    </sheetView>
  </sheetViews>
  <sheetFormatPr baseColWidth="10" defaultColWidth="11" defaultRowHeight="13.2" x14ac:dyDescent="0.25"/>
  <cols>
    <col min="1" max="1" width="74" style="102" bestFit="1" customWidth="1"/>
    <col min="2" max="2" width="11.109375" style="102" bestFit="1" customWidth="1"/>
    <col min="3" max="3" width="12.5546875" style="102" customWidth="1"/>
    <col min="4" max="6" width="11.109375" style="102" bestFit="1" customWidth="1"/>
    <col min="7" max="7" width="12.109375" style="102" bestFit="1" customWidth="1"/>
    <col min="8" max="12" width="11" style="102" customWidth="1"/>
    <col min="13" max="13" width="19.109375" style="102" customWidth="1"/>
    <col min="14" max="14" width="9" style="102" customWidth="1"/>
    <col min="15" max="20" width="11" style="102" customWidth="1"/>
    <col min="21" max="21" width="26.33203125" style="102" customWidth="1"/>
    <col min="22" max="22" width="11" style="102" customWidth="1"/>
    <col min="23" max="16384" width="11" style="102"/>
  </cols>
  <sheetData>
    <row r="1" spans="1:13" s="62" customFormat="1" ht="6.6" x14ac:dyDescent="0.15">
      <c r="A1" s="58"/>
      <c r="B1" s="59"/>
      <c r="C1" s="60"/>
      <c r="D1" s="60"/>
      <c r="E1" s="61"/>
    </row>
    <row r="2" spans="1:13" s="3" customFormat="1" ht="127.5" customHeight="1" x14ac:dyDescent="0.25">
      <c r="A2" s="20">
        <v>1</v>
      </c>
      <c r="B2" s="473" t="s">
        <v>360</v>
      </c>
      <c r="C2" s="473"/>
      <c r="D2" s="473"/>
      <c r="E2" s="473"/>
      <c r="F2" s="473"/>
      <c r="G2" s="473"/>
      <c r="H2" s="2"/>
      <c r="I2" s="2"/>
      <c r="J2" s="2"/>
      <c r="K2" s="2"/>
      <c r="L2" s="2"/>
      <c r="M2" s="2"/>
    </row>
    <row r="3" spans="1:13" s="62" customFormat="1" ht="6.6" x14ac:dyDescent="0.15">
      <c r="A3" s="58"/>
      <c r="B3" s="59"/>
      <c r="C3" s="60"/>
      <c r="D3" s="60"/>
      <c r="E3" s="61"/>
    </row>
    <row r="4" spans="1:13" s="3" customFormat="1" ht="22.8" x14ac:dyDescent="0.25">
      <c r="A4" s="6" t="s">
        <v>164</v>
      </c>
      <c r="B4" s="6"/>
      <c r="C4" s="6"/>
      <c r="D4" s="6"/>
      <c r="E4" s="6"/>
      <c r="F4" s="6"/>
      <c r="G4" s="6"/>
    </row>
    <row r="6" spans="1:13" x14ac:dyDescent="0.25">
      <c r="A6" s="103" t="s">
        <v>165</v>
      </c>
      <c r="B6" s="104">
        <v>0.25</v>
      </c>
      <c r="C6" s="105"/>
    </row>
    <row r="7" spans="1:13" x14ac:dyDescent="0.25">
      <c r="A7" s="103" t="s">
        <v>166</v>
      </c>
      <c r="B7" s="106">
        <v>15</v>
      </c>
      <c r="C7" s="105" t="s">
        <v>167</v>
      </c>
      <c r="D7" s="107"/>
    </row>
    <row r="8" spans="1:13" x14ac:dyDescent="0.25">
      <c r="A8" s="103" t="s">
        <v>168</v>
      </c>
      <c r="B8" s="108">
        <v>0</v>
      </c>
      <c r="C8" s="105" t="s">
        <v>169</v>
      </c>
    </row>
    <row r="10" spans="1:13" s="3" customFormat="1" ht="22.8" x14ac:dyDescent="0.25">
      <c r="A10" s="6" t="s">
        <v>170</v>
      </c>
      <c r="B10" s="6"/>
      <c r="C10" s="6"/>
      <c r="D10" s="6"/>
      <c r="E10" s="6"/>
      <c r="F10" s="6"/>
      <c r="G10" s="6"/>
    </row>
    <row r="12" spans="1:13" x14ac:dyDescent="0.25">
      <c r="A12" s="103" t="s">
        <v>171</v>
      </c>
      <c r="B12" s="106"/>
    </row>
    <row r="13" spans="1:13" x14ac:dyDescent="0.25">
      <c r="A13" s="103" t="s">
        <v>172</v>
      </c>
      <c r="B13" s="106"/>
    </row>
    <row r="14" spans="1:13" x14ac:dyDescent="0.25">
      <c r="A14" s="103" t="s">
        <v>173</v>
      </c>
      <c r="B14" s="106"/>
    </row>
    <row r="15" spans="1:13" x14ac:dyDescent="0.25">
      <c r="A15" s="103" t="s">
        <v>174</v>
      </c>
      <c r="B15" s="109"/>
    </row>
    <row r="17" spans="1:21" x14ac:dyDescent="0.25">
      <c r="A17" s="110" t="s">
        <v>175</v>
      </c>
      <c r="B17" s="111">
        <f>B12</f>
        <v>0</v>
      </c>
      <c r="C17" s="111">
        <f>B17+1</f>
        <v>1</v>
      </c>
      <c r="D17" s="111">
        <f>C17+1</f>
        <v>2</v>
      </c>
      <c r="E17" s="111">
        <f>D17+1</f>
        <v>3</v>
      </c>
      <c r="F17" s="111">
        <f>E17+1</f>
        <v>4</v>
      </c>
      <c r="G17" s="111" t="s">
        <v>18</v>
      </c>
    </row>
    <row r="18" spans="1:21" x14ac:dyDescent="0.25">
      <c r="A18" s="112" t="s">
        <v>176</v>
      </c>
      <c r="B18" s="113">
        <f>$G18*B$19</f>
        <v>0</v>
      </c>
      <c r="C18" s="113">
        <f>$G18*C$19</f>
        <v>0</v>
      </c>
      <c r="D18" s="113">
        <f>$G18*D$19</f>
        <v>0</v>
      </c>
      <c r="E18" s="113">
        <f>$G18*E$19</f>
        <v>0</v>
      </c>
      <c r="F18" s="113">
        <f>$G18*F$19</f>
        <v>0</v>
      </c>
      <c r="G18" s="113">
        <f>'C-_Plan_de_financement'!C19</f>
        <v>0</v>
      </c>
    </row>
    <row r="19" spans="1:21" x14ac:dyDescent="0.25">
      <c r="A19" s="112" t="s">
        <v>510</v>
      </c>
      <c r="B19" s="114">
        <f>100%-IF(C17&gt;B13,0,C19)-IF(D17&gt;B13,0,D19)-IF(E17&gt;B13,0,E19)-IF(F17&gt;B13,0,F19)</f>
        <v>1</v>
      </c>
      <c r="C19" s="115"/>
      <c r="D19" s="115"/>
      <c r="E19" s="115"/>
      <c r="F19" s="115"/>
      <c r="G19" s="116"/>
    </row>
    <row r="21" spans="1:21" s="3" customFormat="1" ht="22.8" x14ac:dyDescent="0.25">
      <c r="A21" s="6" t="s">
        <v>431</v>
      </c>
      <c r="B21" s="6"/>
      <c r="C21" s="6"/>
      <c r="D21" s="6"/>
      <c r="E21" s="6"/>
      <c r="F21" s="6"/>
      <c r="G21" s="6"/>
    </row>
    <row r="22" spans="1:21" x14ac:dyDescent="0.25">
      <c r="U22" s="117" t="s">
        <v>177</v>
      </c>
    </row>
    <row r="23" spans="1:21" x14ac:dyDescent="0.25">
      <c r="A23" s="497" t="s">
        <v>178</v>
      </c>
      <c r="B23" s="118" t="s">
        <v>179</v>
      </c>
      <c r="C23" s="118" t="s">
        <v>179</v>
      </c>
      <c r="D23" s="118" t="s">
        <v>179</v>
      </c>
      <c r="E23" s="118" t="s">
        <v>179</v>
      </c>
      <c r="F23" s="118" t="s">
        <v>179</v>
      </c>
      <c r="G23" s="498" t="s">
        <v>18</v>
      </c>
    </row>
    <row r="24" spans="1:21" x14ac:dyDescent="0.25">
      <c r="A24" s="497"/>
      <c r="B24" s="119">
        <v>1</v>
      </c>
      <c r="C24" s="119">
        <v>2</v>
      </c>
      <c r="D24" s="119">
        <v>3</v>
      </c>
      <c r="E24" s="119">
        <v>4</v>
      </c>
      <c r="F24" s="119">
        <v>5</v>
      </c>
      <c r="G24" s="498"/>
      <c r="H24" s="120"/>
      <c r="I24" s="121"/>
      <c r="J24" s="121"/>
      <c r="K24" s="121"/>
      <c r="L24" s="121"/>
      <c r="M24" s="121"/>
      <c r="N24" s="121"/>
    </row>
    <row r="25" spans="1:21" x14ac:dyDescent="0.25">
      <c r="A25" s="122" t="s">
        <v>180</v>
      </c>
      <c r="B25" s="123">
        <v>1</v>
      </c>
      <c r="C25" s="123">
        <f>B25+1</f>
        <v>2</v>
      </c>
      <c r="D25" s="123">
        <f>C25+1</f>
        <v>3</v>
      </c>
      <c r="E25" s="123">
        <f>D25+1</f>
        <v>4</v>
      </c>
      <c r="F25" s="123">
        <f>E25+1</f>
        <v>5</v>
      </c>
      <c r="G25" s="123"/>
      <c r="H25" s="120"/>
      <c r="I25" s="121"/>
      <c r="J25" s="121"/>
      <c r="K25" s="121"/>
      <c r="L25" s="121"/>
      <c r="M25" s="121"/>
      <c r="N25" s="121"/>
    </row>
    <row r="26" spans="1:21" x14ac:dyDescent="0.25">
      <c r="A26" s="384" t="s">
        <v>453</v>
      </c>
      <c r="B26" s="385">
        <f>'A-Projet_prepa_régénération'!B35</f>
        <v>0</v>
      </c>
      <c r="C26" s="385"/>
      <c r="D26" s="385"/>
      <c r="E26" s="385"/>
      <c r="F26" s="385"/>
      <c r="G26" s="386">
        <f>SUM(B26:F26)</f>
        <v>0</v>
      </c>
      <c r="H26" s="120"/>
      <c r="I26" s="121"/>
      <c r="J26" s="121"/>
      <c r="K26" s="121"/>
      <c r="L26" s="121"/>
      <c r="M26" s="121"/>
      <c r="N26" s="121"/>
    </row>
    <row r="27" spans="1:21" x14ac:dyDescent="0.25">
      <c r="A27" s="127" t="s">
        <v>454</v>
      </c>
      <c r="B27" s="124">
        <f>'A-Projet_prepa_régénération'!C35-'A-Projet_prepa_régénération'!$B$35</f>
        <v>0</v>
      </c>
      <c r="C27" s="124">
        <f>'A-Projet_prepa_régénération'!D35-'A-Projet_prepa_régénération'!$B$35</f>
        <v>0</v>
      </c>
      <c r="D27" s="124">
        <f>'A-Projet_prepa_régénération'!E35-'A-Projet_prepa_régénération'!$B$35</f>
        <v>0</v>
      </c>
      <c r="E27" s="124">
        <f>'A-Projet_prepa_régénération'!F35-'A-Projet_prepa_régénération'!$B$35</f>
        <v>0</v>
      </c>
      <c r="F27" s="124">
        <f>'A-Projet_prepa_régénération'!G35-'A-Projet_prepa_régénération'!$B$35</f>
        <v>0</v>
      </c>
      <c r="G27" s="386">
        <f>SUM(B27:F27)</f>
        <v>0</v>
      </c>
      <c r="H27" s="120"/>
      <c r="I27" s="121"/>
      <c r="J27" s="121"/>
      <c r="K27" s="121"/>
      <c r="L27" s="121"/>
      <c r="M27" s="121"/>
      <c r="N27" s="121"/>
    </row>
    <row r="28" spans="1:21" x14ac:dyDescent="0.25">
      <c r="A28" s="354" t="s">
        <v>455</v>
      </c>
      <c r="B28" s="355">
        <f>$B$26+B27</f>
        <v>0</v>
      </c>
      <c r="C28" s="355">
        <f t="shared" ref="C28:F28" si="0">$B$26+C27</f>
        <v>0</v>
      </c>
      <c r="D28" s="355">
        <f t="shared" si="0"/>
        <v>0</v>
      </c>
      <c r="E28" s="355">
        <f t="shared" si="0"/>
        <v>0</v>
      </c>
      <c r="F28" s="355">
        <f t="shared" si="0"/>
        <v>0</v>
      </c>
      <c r="G28" s="387">
        <f>SUM(B28:F28)</f>
        <v>0</v>
      </c>
      <c r="H28" s="120"/>
      <c r="I28" s="121"/>
      <c r="J28" s="121"/>
      <c r="K28" s="121"/>
      <c r="L28" s="121"/>
      <c r="M28" s="121"/>
      <c r="N28" s="121"/>
    </row>
    <row r="29" spans="1:21" x14ac:dyDescent="0.25">
      <c r="A29" s="349" t="s">
        <v>432</v>
      </c>
      <c r="B29" s="350">
        <f>'A-Projet_prepa_régénération'!B60</f>
        <v>0</v>
      </c>
      <c r="C29" s="350"/>
      <c r="D29" s="350"/>
      <c r="E29" s="350"/>
      <c r="F29" s="351"/>
      <c r="G29" s="352">
        <f>SUM(B29:F29)</f>
        <v>0</v>
      </c>
      <c r="H29" s="120"/>
      <c r="I29" s="121"/>
      <c r="J29" s="121"/>
      <c r="K29" s="121"/>
      <c r="L29" s="121"/>
      <c r="M29" s="121"/>
      <c r="N29" s="121"/>
    </row>
    <row r="30" spans="1:21" x14ac:dyDescent="0.25">
      <c r="A30" s="127" t="s">
        <v>433</v>
      </c>
      <c r="B30" s="124">
        <f>'A-Projet_prepa_régénération'!C60-'A-Projet_prepa_régénération'!$B$60</f>
        <v>0</v>
      </c>
      <c r="C30" s="124">
        <f>'A-Projet_prepa_régénération'!D60-'A-Projet_prepa_régénération'!$B$60</f>
        <v>0</v>
      </c>
      <c r="D30" s="124">
        <f>'A-Projet_prepa_régénération'!E60-'A-Projet_prepa_régénération'!$B$60</f>
        <v>0</v>
      </c>
      <c r="E30" s="124">
        <f>'A-Projet_prepa_régénération'!F60-'A-Projet_prepa_régénération'!$B$60</f>
        <v>0</v>
      </c>
      <c r="F30" s="124">
        <f>'A-Projet_prepa_régénération'!G60-'A-Projet_prepa_régénération'!$B$60</f>
        <v>0</v>
      </c>
      <c r="G30" s="353">
        <f t="shared" ref="G30:G32" si="1">SUM(B30:F30)</f>
        <v>0</v>
      </c>
      <c r="H30" s="120"/>
      <c r="I30" s="121"/>
      <c r="J30" s="121"/>
      <c r="K30" s="121"/>
      <c r="L30" s="121"/>
      <c r="M30" s="121"/>
      <c r="N30" s="121"/>
    </row>
    <row r="31" spans="1:21" x14ac:dyDescent="0.25">
      <c r="A31" s="127" t="s">
        <v>434</v>
      </c>
      <c r="B31" s="124">
        <f>'A-Projet_prepa_régénération'!K54+'A-Projet_prepa_régénération'!K60+'A-Projet_prepa_régénération'!K66</f>
        <v>0</v>
      </c>
      <c r="C31" s="124">
        <f>'A-Projet_prepa_régénération'!L54+'A-Projet_prepa_régénération'!L60+'A-Projet_prepa_régénération'!L66</f>
        <v>0</v>
      </c>
      <c r="D31" s="124">
        <f>'A-Projet_prepa_régénération'!M54+'A-Projet_prepa_régénération'!M60+'A-Projet_prepa_régénération'!M66</f>
        <v>0</v>
      </c>
      <c r="E31" s="124">
        <f>'A-Projet_prepa_régénération'!N54+'A-Projet_prepa_régénération'!N60+'A-Projet_prepa_régénération'!N66</f>
        <v>0</v>
      </c>
      <c r="F31" s="124">
        <f>'A-Projet_prepa_régénération'!O54+'A-Projet_prepa_régénération'!O60+'A-Projet_prepa_régénération'!O66</f>
        <v>0</v>
      </c>
      <c r="G31" s="353">
        <f t="shared" si="1"/>
        <v>0</v>
      </c>
      <c r="H31" s="120"/>
      <c r="I31" s="121"/>
      <c r="J31" s="121"/>
      <c r="K31" s="121"/>
      <c r="L31" s="121"/>
      <c r="M31" s="121"/>
      <c r="N31" s="121"/>
    </row>
    <row r="32" spans="1:21" x14ac:dyDescent="0.25">
      <c r="A32" s="354" t="s">
        <v>435</v>
      </c>
      <c r="B32" s="355">
        <f>$B$29+B30</f>
        <v>0</v>
      </c>
      <c r="C32" s="355">
        <f t="shared" ref="C32:F32" si="2">$B$29+C30</f>
        <v>0</v>
      </c>
      <c r="D32" s="355">
        <f t="shared" si="2"/>
        <v>0</v>
      </c>
      <c r="E32" s="355">
        <f t="shared" si="2"/>
        <v>0</v>
      </c>
      <c r="F32" s="355">
        <f t="shared" si="2"/>
        <v>0</v>
      </c>
      <c r="G32" s="356">
        <f t="shared" si="1"/>
        <v>0</v>
      </c>
      <c r="H32" s="120"/>
      <c r="I32" s="121"/>
      <c r="J32" s="121"/>
      <c r="K32" s="121"/>
      <c r="L32" s="121"/>
      <c r="M32" s="121"/>
      <c r="N32" s="121"/>
    </row>
    <row r="33" spans="1:14" x14ac:dyDescent="0.25">
      <c r="A33" s="357" t="s">
        <v>436</v>
      </c>
      <c r="B33" s="358">
        <f>'A-Projet_incorporationMPR'!B36</f>
        <v>0</v>
      </c>
      <c r="C33" s="359"/>
      <c r="D33" s="359"/>
      <c r="E33" s="359"/>
      <c r="F33" s="359"/>
      <c r="G33" s="360">
        <f t="shared" ref="G33:G38" si="3">SUM(B33:F33)</f>
        <v>0</v>
      </c>
      <c r="H33" s="120"/>
      <c r="I33" s="121"/>
      <c r="J33" s="121"/>
      <c r="K33" s="121"/>
      <c r="L33" s="121"/>
      <c r="M33" s="121"/>
      <c r="N33" s="121"/>
    </row>
    <row r="34" spans="1:14" x14ac:dyDescent="0.25">
      <c r="A34" s="357" t="s">
        <v>437</v>
      </c>
      <c r="B34" s="361">
        <f>'A-Projet_incorporationMPR'!C36-'A-Projet_incorporationMPR'!$B$36</f>
        <v>0</v>
      </c>
      <c r="C34" s="361">
        <f>'A-Projet_incorporationMPR'!D36-'A-Projet_incorporationMPR'!$B$36</f>
        <v>0</v>
      </c>
      <c r="D34" s="361">
        <f>'A-Projet_incorporationMPR'!E36-'A-Projet_incorporationMPR'!$B$36</f>
        <v>0</v>
      </c>
      <c r="E34" s="361">
        <f>'A-Projet_incorporationMPR'!F36-'A-Projet_incorporationMPR'!$B$36</f>
        <v>0</v>
      </c>
      <c r="F34" s="361">
        <f>'A-Projet_incorporationMPR'!G36-'A-Projet_incorporationMPR'!$B$36</f>
        <v>0</v>
      </c>
      <c r="G34" s="362">
        <f t="shared" si="3"/>
        <v>0</v>
      </c>
      <c r="H34" s="120"/>
      <c r="I34" s="121"/>
      <c r="J34" s="121"/>
      <c r="K34" s="121"/>
      <c r="L34" s="121"/>
      <c r="M34" s="121"/>
      <c r="N34" s="121"/>
    </row>
    <row r="35" spans="1:14" x14ac:dyDescent="0.25">
      <c r="A35" s="357" t="s">
        <v>438</v>
      </c>
      <c r="B35" s="361">
        <f>'A-Projet_incorporationMPR'!C27</f>
        <v>0</v>
      </c>
      <c r="C35" s="361">
        <f>'A-Projet_incorporationMPR'!D27</f>
        <v>0</v>
      </c>
      <c r="D35" s="361">
        <f>'A-Projet_incorporationMPR'!E27</f>
        <v>0</v>
      </c>
      <c r="E35" s="361">
        <f>'A-Projet_incorporationMPR'!F27</f>
        <v>0</v>
      </c>
      <c r="F35" s="361">
        <f>'A-Projet_incorporationMPR'!G27</f>
        <v>0</v>
      </c>
      <c r="G35" s="362">
        <f t="shared" si="3"/>
        <v>0</v>
      </c>
      <c r="H35" s="120"/>
      <c r="I35" s="121"/>
      <c r="J35" s="121"/>
      <c r="K35" s="121"/>
      <c r="L35" s="121"/>
      <c r="M35" s="121"/>
      <c r="N35" s="121"/>
    </row>
    <row r="36" spans="1:14" x14ac:dyDescent="0.25">
      <c r="A36" s="357" t="s">
        <v>439</v>
      </c>
      <c r="B36" s="361">
        <f>'A-Projet_incorporationMPR'!C45</f>
        <v>0</v>
      </c>
      <c r="C36" s="361">
        <f>'A-Projet_incorporationMPR'!D45</f>
        <v>0</v>
      </c>
      <c r="D36" s="361">
        <f>'A-Projet_incorporationMPR'!E45</f>
        <v>0</v>
      </c>
      <c r="E36" s="361">
        <f>'A-Projet_incorporationMPR'!F45</f>
        <v>0</v>
      </c>
      <c r="F36" s="361">
        <f>'A-Projet_incorporationMPR'!G45</f>
        <v>0</v>
      </c>
      <c r="G36" s="362">
        <f t="shared" si="3"/>
        <v>0</v>
      </c>
      <c r="H36" s="120"/>
      <c r="I36" s="121"/>
      <c r="J36" s="121"/>
      <c r="K36" s="121"/>
      <c r="L36" s="121"/>
      <c r="M36" s="121"/>
      <c r="N36" s="121"/>
    </row>
    <row r="37" spans="1:14" x14ac:dyDescent="0.25">
      <c r="A37" s="363" t="s">
        <v>440</v>
      </c>
      <c r="B37" s="364">
        <f>$B$33+B34</f>
        <v>0</v>
      </c>
      <c r="C37" s="364">
        <f t="shared" ref="C37:F37" si="4">$B$33+C34</f>
        <v>0</v>
      </c>
      <c r="D37" s="364">
        <f t="shared" si="4"/>
        <v>0</v>
      </c>
      <c r="E37" s="364">
        <f t="shared" si="4"/>
        <v>0</v>
      </c>
      <c r="F37" s="364">
        <f t="shared" si="4"/>
        <v>0</v>
      </c>
      <c r="G37" s="365">
        <f t="shared" si="3"/>
        <v>0</v>
      </c>
      <c r="H37" s="120"/>
      <c r="I37" s="121"/>
      <c r="J37" s="121"/>
      <c r="K37" s="121"/>
      <c r="L37" s="121"/>
      <c r="M37" s="121"/>
      <c r="N37" s="121"/>
    </row>
    <row r="38" spans="1:14" x14ac:dyDescent="0.25">
      <c r="A38" s="357" t="s">
        <v>511</v>
      </c>
      <c r="B38" s="366" t="e">
        <f>B37/'A-Projet_incorporationMPR'!C46</f>
        <v>#DIV/0!</v>
      </c>
      <c r="C38" s="366" t="e">
        <f>C37/'A-Projet_incorporationMPR'!D46</f>
        <v>#DIV/0!</v>
      </c>
      <c r="D38" s="366" t="e">
        <f>D37/'A-Projet_incorporationMPR'!E46</f>
        <v>#DIV/0!</v>
      </c>
      <c r="E38" s="366" t="e">
        <f>E37/'A-Projet_incorporationMPR'!F46</f>
        <v>#DIV/0!</v>
      </c>
      <c r="F38" s="366" t="e">
        <f>F37/'A-Projet_incorporationMPR'!G46</f>
        <v>#DIV/0!</v>
      </c>
      <c r="G38" s="367" t="e">
        <f t="shared" si="3"/>
        <v>#DIV/0!</v>
      </c>
      <c r="H38" s="120"/>
      <c r="I38" s="121"/>
      <c r="J38" s="121"/>
      <c r="K38" s="121"/>
      <c r="L38" s="121"/>
      <c r="M38" s="121"/>
      <c r="N38" s="121"/>
    </row>
    <row r="39" spans="1:14" x14ac:dyDescent="0.25">
      <c r="A39" s="368" t="s">
        <v>441</v>
      </c>
      <c r="B39" s="369"/>
      <c r="C39" s="370"/>
      <c r="D39" s="370"/>
      <c r="E39" s="370"/>
      <c r="F39" s="370"/>
      <c r="G39" s="371"/>
      <c r="H39" s="120"/>
      <c r="I39" s="121"/>
      <c r="J39" s="121"/>
      <c r="K39" s="121"/>
      <c r="L39" s="121"/>
      <c r="M39" s="121"/>
      <c r="N39" s="121"/>
    </row>
    <row r="40" spans="1:14" x14ac:dyDescent="0.25">
      <c r="A40" s="125"/>
      <c r="B40" s="126"/>
      <c r="C40" s="126"/>
      <c r="D40" s="126"/>
      <c r="E40" s="126"/>
      <c r="F40" s="126"/>
      <c r="G40" s="126"/>
      <c r="H40" s="120"/>
      <c r="I40" s="121"/>
      <c r="J40" s="121"/>
      <c r="K40" s="121"/>
      <c r="L40" s="121"/>
      <c r="M40" s="121"/>
      <c r="N40" s="121"/>
    </row>
    <row r="41" spans="1:14" x14ac:dyDescent="0.25">
      <c r="A41" s="122" t="s">
        <v>316</v>
      </c>
      <c r="B41" s="123">
        <f>B25</f>
        <v>1</v>
      </c>
      <c r="C41" s="123">
        <f>C25</f>
        <v>2</v>
      </c>
      <c r="D41" s="123">
        <f>D25</f>
        <v>3</v>
      </c>
      <c r="E41" s="123">
        <f>E25</f>
        <v>4</v>
      </c>
      <c r="F41" s="123">
        <f>F25</f>
        <v>5</v>
      </c>
      <c r="G41" s="123"/>
      <c r="H41" s="120"/>
      <c r="I41" s="121"/>
      <c r="J41" s="121"/>
      <c r="K41" s="121"/>
      <c r="L41" s="121"/>
      <c r="M41" s="121"/>
      <c r="N41" s="121"/>
    </row>
    <row r="42" spans="1:14" ht="13.8" x14ac:dyDescent="0.25">
      <c r="A42" s="127" t="s">
        <v>442</v>
      </c>
      <c r="B42" s="128"/>
      <c r="C42" s="128"/>
      <c r="D42" s="128"/>
      <c r="E42" s="128"/>
      <c r="F42" s="128"/>
      <c r="G42" s="129">
        <f>SUM(B42:F42)</f>
        <v>0</v>
      </c>
      <c r="H42" s="130"/>
      <c r="I42" s="121"/>
      <c r="J42" s="131"/>
      <c r="K42" s="131"/>
      <c r="L42" s="131"/>
      <c r="M42" s="131"/>
      <c r="N42" s="132"/>
    </row>
    <row r="43" spans="1:14" ht="13.8" x14ac:dyDescent="0.25">
      <c r="A43" s="127" t="s">
        <v>443</v>
      </c>
      <c r="B43" s="128"/>
      <c r="C43" s="128"/>
      <c r="D43" s="128"/>
      <c r="E43" s="128"/>
      <c r="F43" s="128"/>
      <c r="G43" s="129">
        <f>SUM(B43:F43)</f>
        <v>0</v>
      </c>
      <c r="H43" s="130"/>
      <c r="I43" s="121"/>
      <c r="J43" s="131"/>
      <c r="K43" s="131"/>
      <c r="L43" s="131"/>
      <c r="M43" s="131"/>
      <c r="N43" s="132"/>
    </row>
    <row r="44" spans="1:14" ht="13.8" x14ac:dyDescent="0.25">
      <c r="A44" s="127" t="s">
        <v>444</v>
      </c>
      <c r="B44" s="206"/>
      <c r="C44" s="206"/>
      <c r="D44" s="206"/>
      <c r="E44" s="206"/>
      <c r="F44" s="206"/>
      <c r="G44" s="129">
        <f>SUM(B44:F44)</f>
        <v>0</v>
      </c>
      <c r="H44" s="130"/>
      <c r="I44" s="121"/>
      <c r="J44" s="131"/>
      <c r="K44" s="131"/>
      <c r="L44" s="131"/>
      <c r="M44" s="131"/>
      <c r="N44" s="132"/>
    </row>
    <row r="45" spans="1:14" x14ac:dyDescent="0.25">
      <c r="A45" s="133" t="s">
        <v>181</v>
      </c>
      <c r="B45" s="134">
        <f>SUM(B42:B44)</f>
        <v>0</v>
      </c>
      <c r="C45" s="134">
        <f>SUM(C42:C44)</f>
        <v>0</v>
      </c>
      <c r="D45" s="134">
        <f>SUM(D42:D44)</f>
        <v>0</v>
      </c>
      <c r="E45" s="134">
        <f>SUM(E42:E44)</f>
        <v>0</v>
      </c>
      <c r="F45" s="134">
        <f>SUM(F42:F44)</f>
        <v>0</v>
      </c>
      <c r="G45" s="135">
        <f>SUM(B45:F45)</f>
        <v>0</v>
      </c>
      <c r="H45" s="136"/>
      <c r="I45" s="137"/>
      <c r="J45" s="137"/>
      <c r="K45" s="137"/>
      <c r="L45" s="137"/>
      <c r="M45" s="137"/>
      <c r="N45" s="137"/>
    </row>
    <row r="46" spans="1:14" ht="13.8" x14ac:dyDescent="0.25">
      <c r="A46" s="138"/>
      <c r="B46" s="139"/>
      <c r="C46" s="139"/>
      <c r="D46" s="139"/>
      <c r="E46" s="139"/>
      <c r="F46" s="140"/>
      <c r="G46" s="139"/>
      <c r="H46" s="120"/>
      <c r="I46" s="121"/>
      <c r="J46" s="121"/>
      <c r="K46" s="121"/>
      <c r="L46" s="121"/>
      <c r="M46" s="121"/>
      <c r="N46" s="121"/>
    </row>
    <row r="47" spans="1:14" x14ac:dyDescent="0.25">
      <c r="A47" s="122" t="s">
        <v>317</v>
      </c>
      <c r="B47" s="123">
        <f>B41</f>
        <v>1</v>
      </c>
      <c r="C47" s="123">
        <f>C41</f>
        <v>2</v>
      </c>
      <c r="D47" s="123">
        <f>D41</f>
        <v>3</v>
      </c>
      <c r="E47" s="123">
        <f>E41</f>
        <v>4</v>
      </c>
      <c r="F47" s="123">
        <f>F41</f>
        <v>5</v>
      </c>
      <c r="G47" s="123"/>
      <c r="H47" s="120"/>
      <c r="I47" s="499" t="s">
        <v>452</v>
      </c>
      <c r="J47" s="499"/>
      <c r="K47" s="499"/>
      <c r="L47" s="499"/>
      <c r="M47" s="499"/>
      <c r="N47" s="121"/>
    </row>
    <row r="48" spans="1:14" x14ac:dyDescent="0.25">
      <c r="A48" s="127" t="s">
        <v>445</v>
      </c>
      <c r="B48" s="281"/>
      <c r="C48" s="128"/>
      <c r="D48" s="128"/>
      <c r="E48" s="128"/>
      <c r="F48" s="128"/>
      <c r="G48" s="129">
        <f t="shared" ref="G48:G61" si="5">SUM(B48:F48)</f>
        <v>0</v>
      </c>
      <c r="H48" s="120"/>
      <c r="I48" s="500"/>
      <c r="J48" s="500"/>
      <c r="K48" s="500"/>
      <c r="L48" s="500"/>
      <c r="M48" s="500"/>
      <c r="N48" s="121"/>
    </row>
    <row r="49" spans="1:14" x14ac:dyDescent="0.25">
      <c r="A49" s="127" t="s">
        <v>446</v>
      </c>
      <c r="B49" s="281"/>
      <c r="C49" s="128"/>
      <c r="D49" s="128"/>
      <c r="E49" s="128"/>
      <c r="F49" s="128"/>
      <c r="G49" s="129">
        <f t="shared" si="5"/>
        <v>0</v>
      </c>
      <c r="H49" s="120"/>
      <c r="I49" s="500"/>
      <c r="J49" s="500"/>
      <c r="K49" s="500"/>
      <c r="L49" s="500"/>
      <c r="M49" s="500"/>
      <c r="N49" s="121"/>
    </row>
    <row r="50" spans="1:14" x14ac:dyDescent="0.25">
      <c r="A50" s="127" t="s">
        <v>182</v>
      </c>
      <c r="B50" s="281"/>
      <c r="C50" s="128"/>
      <c r="D50" s="128"/>
      <c r="E50" s="128"/>
      <c r="F50" s="128"/>
      <c r="G50" s="129">
        <f t="shared" si="5"/>
        <v>0</v>
      </c>
      <c r="H50" s="120"/>
      <c r="I50" s="500"/>
      <c r="J50" s="500"/>
      <c r="K50" s="500"/>
      <c r="L50" s="500"/>
      <c r="M50" s="500"/>
      <c r="N50" s="121"/>
    </row>
    <row r="51" spans="1:14" x14ac:dyDescent="0.25">
      <c r="A51" s="127" t="s">
        <v>144</v>
      </c>
      <c r="B51" s="281"/>
      <c r="C51" s="128"/>
      <c r="D51" s="128"/>
      <c r="E51" s="128"/>
      <c r="F51" s="128"/>
      <c r="G51" s="129">
        <f t="shared" si="5"/>
        <v>0</v>
      </c>
      <c r="H51" s="120"/>
      <c r="I51" s="500"/>
      <c r="J51" s="500"/>
      <c r="K51" s="500"/>
      <c r="L51" s="500"/>
      <c r="M51" s="500"/>
      <c r="N51" s="121"/>
    </row>
    <row r="52" spans="1:14" x14ac:dyDescent="0.25">
      <c r="A52" s="127" t="s">
        <v>183</v>
      </c>
      <c r="B52" s="282"/>
      <c r="C52" s="141"/>
      <c r="D52" s="141"/>
      <c r="E52" s="141"/>
      <c r="F52" s="128"/>
      <c r="G52" s="129">
        <f t="shared" si="5"/>
        <v>0</v>
      </c>
      <c r="H52" s="136"/>
      <c r="I52" s="500"/>
      <c r="J52" s="500"/>
      <c r="K52" s="500"/>
      <c r="L52" s="500"/>
      <c r="M52" s="500"/>
      <c r="N52" s="137"/>
    </row>
    <row r="53" spans="1:14" x14ac:dyDescent="0.25">
      <c r="A53" s="127" t="s">
        <v>184</v>
      </c>
      <c r="B53" s="282"/>
      <c r="C53" s="141"/>
      <c r="D53" s="141"/>
      <c r="E53" s="141"/>
      <c r="F53" s="142"/>
      <c r="G53" s="129">
        <f t="shared" si="5"/>
        <v>0</v>
      </c>
      <c r="H53" s="120"/>
      <c r="I53" s="500"/>
      <c r="J53" s="500"/>
      <c r="K53" s="500"/>
      <c r="L53" s="500"/>
      <c r="M53" s="500"/>
      <c r="N53" s="137"/>
    </row>
    <row r="54" spans="1:14" x14ac:dyDescent="0.25">
      <c r="A54" s="127" t="s">
        <v>185</v>
      </c>
      <c r="B54" s="282"/>
      <c r="C54" s="141"/>
      <c r="D54" s="141"/>
      <c r="E54" s="141"/>
      <c r="F54" s="142"/>
      <c r="G54" s="129">
        <f t="shared" si="5"/>
        <v>0</v>
      </c>
      <c r="H54" s="120"/>
      <c r="I54" s="500"/>
      <c r="J54" s="500"/>
      <c r="K54" s="500"/>
      <c r="L54" s="500"/>
      <c r="M54" s="500"/>
      <c r="N54" s="137"/>
    </row>
    <row r="55" spans="1:14" x14ac:dyDescent="0.25">
      <c r="A55" s="127" t="s">
        <v>186</v>
      </c>
      <c r="B55" s="282"/>
      <c r="C55" s="141"/>
      <c r="D55" s="141"/>
      <c r="E55" s="141"/>
      <c r="F55" s="142"/>
      <c r="G55" s="129">
        <f t="shared" si="5"/>
        <v>0</v>
      </c>
      <c r="H55" s="120"/>
      <c r="I55" s="500"/>
      <c r="J55" s="500"/>
      <c r="K55" s="500"/>
      <c r="L55" s="500"/>
      <c r="M55" s="500"/>
      <c r="N55" s="137"/>
    </row>
    <row r="56" spans="1:14" x14ac:dyDescent="0.25">
      <c r="A56" s="127" t="s">
        <v>187</v>
      </c>
      <c r="B56" s="282"/>
      <c r="C56" s="141"/>
      <c r="D56" s="141"/>
      <c r="E56" s="141"/>
      <c r="F56" s="142"/>
      <c r="G56" s="129">
        <f t="shared" si="5"/>
        <v>0</v>
      </c>
      <c r="H56" s="120"/>
      <c r="I56" s="500"/>
      <c r="J56" s="500"/>
      <c r="K56" s="500"/>
      <c r="L56" s="500"/>
      <c r="M56" s="500"/>
      <c r="N56" s="137"/>
    </row>
    <row r="57" spans="1:14" ht="14.4" x14ac:dyDescent="0.3">
      <c r="A57" s="127" t="s">
        <v>188</v>
      </c>
      <c r="B57" s="281"/>
      <c r="C57" s="128"/>
      <c r="D57" s="128"/>
      <c r="E57" s="128"/>
      <c r="F57" s="142"/>
      <c r="G57" s="129">
        <f t="shared" si="5"/>
        <v>0</v>
      </c>
      <c r="H57" s="143"/>
      <c r="I57" s="500"/>
      <c r="J57" s="500"/>
      <c r="K57" s="500"/>
      <c r="L57" s="500"/>
      <c r="M57" s="500"/>
      <c r="N57" s="121"/>
    </row>
    <row r="58" spans="1:14" x14ac:dyDescent="0.25">
      <c r="A58" s="127" t="s">
        <v>447</v>
      </c>
      <c r="B58" s="282"/>
      <c r="C58" s="141"/>
      <c r="D58" s="141"/>
      <c r="E58" s="141"/>
      <c r="F58" s="128"/>
      <c r="G58" s="129">
        <f t="shared" si="5"/>
        <v>0</v>
      </c>
      <c r="H58" s="136"/>
      <c r="I58" s="500"/>
      <c r="J58" s="500"/>
      <c r="K58" s="500"/>
      <c r="L58" s="500"/>
      <c r="M58" s="500"/>
      <c r="N58" s="137"/>
    </row>
    <row r="59" spans="1:14" x14ac:dyDescent="0.25">
      <c r="A59" s="372" t="s">
        <v>361</v>
      </c>
      <c r="B59" s="282"/>
      <c r="C59" s="141"/>
      <c r="D59" s="141"/>
      <c r="E59" s="141"/>
      <c r="F59" s="142"/>
      <c r="G59" s="129">
        <f t="shared" si="5"/>
        <v>0</v>
      </c>
      <c r="H59" s="136"/>
      <c r="I59" s="500"/>
      <c r="J59" s="500"/>
      <c r="K59" s="500"/>
      <c r="L59" s="500"/>
      <c r="M59" s="500"/>
      <c r="N59" s="137"/>
    </row>
    <row r="60" spans="1:14" x14ac:dyDescent="0.25">
      <c r="A60" s="372" t="s">
        <v>361</v>
      </c>
      <c r="B60" s="282"/>
      <c r="C60" s="141"/>
      <c r="D60" s="141"/>
      <c r="E60" s="141"/>
      <c r="F60" s="142"/>
      <c r="G60" s="129">
        <f t="shared" si="5"/>
        <v>0</v>
      </c>
      <c r="H60" s="136"/>
      <c r="I60" s="500"/>
      <c r="J60" s="500"/>
      <c r="K60" s="500"/>
      <c r="L60" s="500"/>
      <c r="M60" s="500"/>
      <c r="N60" s="137"/>
    </row>
    <row r="61" spans="1:14" x14ac:dyDescent="0.25">
      <c r="A61" s="372" t="s">
        <v>361</v>
      </c>
      <c r="B61" s="282"/>
      <c r="C61" s="141"/>
      <c r="D61" s="141"/>
      <c r="E61" s="141"/>
      <c r="F61" s="142"/>
      <c r="G61" s="129">
        <f t="shared" si="5"/>
        <v>0</v>
      </c>
      <c r="H61" s="136"/>
      <c r="I61" s="500"/>
      <c r="J61" s="500"/>
      <c r="K61" s="500"/>
      <c r="L61" s="500"/>
      <c r="M61" s="500"/>
      <c r="N61" s="137"/>
    </row>
    <row r="62" spans="1:14" x14ac:dyDescent="0.25">
      <c r="A62" s="133" t="s">
        <v>189</v>
      </c>
      <c r="B62" s="134">
        <f>SUM(B48:B60)</f>
        <v>0</v>
      </c>
      <c r="C62" s="134">
        <f>SUM(C48:C60)</f>
        <v>0</v>
      </c>
      <c r="D62" s="134">
        <f>SUM(D48:D60)</f>
        <v>0</v>
      </c>
      <c r="E62" s="134">
        <f>SUM(E48:E60)</f>
        <v>0</v>
      </c>
      <c r="F62" s="134">
        <f>SUM(F48:F60)</f>
        <v>0</v>
      </c>
      <c r="G62" s="135">
        <f>SUM(B62:F62)</f>
        <v>0</v>
      </c>
      <c r="H62" s="136"/>
      <c r="I62" s="137"/>
      <c r="J62" s="137"/>
      <c r="K62" s="137"/>
      <c r="L62" s="137"/>
      <c r="M62" s="137"/>
      <c r="N62" s="137"/>
    </row>
    <row r="63" spans="1:14" x14ac:dyDescent="0.25">
      <c r="A63" s="207"/>
      <c r="B63" s="208"/>
      <c r="C63" s="208"/>
      <c r="D63" s="208"/>
      <c r="E63" s="208"/>
      <c r="F63" s="208"/>
      <c r="G63" s="208"/>
    </row>
    <row r="64" spans="1:14" x14ac:dyDescent="0.25">
      <c r="A64" s="378" t="s">
        <v>451</v>
      </c>
      <c r="B64" s="379">
        <v>0</v>
      </c>
      <c r="C64" s="379">
        <v>0</v>
      </c>
      <c r="D64" s="379">
        <v>0</v>
      </c>
      <c r="E64" s="379">
        <v>0</v>
      </c>
      <c r="F64" s="379">
        <v>0</v>
      </c>
      <c r="G64" s="380">
        <f>SUM(B64:F64)</f>
        <v>0</v>
      </c>
    </row>
    <row r="65" spans="1:7" x14ac:dyDescent="0.25">
      <c r="A65" s="381"/>
      <c r="B65" s="382"/>
      <c r="C65" s="382"/>
      <c r="D65" s="382"/>
      <c r="E65" s="382"/>
      <c r="F65" s="382"/>
      <c r="G65" s="383"/>
    </row>
    <row r="66" spans="1:7" x14ac:dyDescent="0.25">
      <c r="A66" s="144" t="s">
        <v>448</v>
      </c>
      <c r="B66" s="145">
        <f>B45-B62+B64</f>
        <v>0</v>
      </c>
      <c r="C66" s="145">
        <f>C45-C62+C64</f>
        <v>0</v>
      </c>
      <c r="D66" s="145">
        <f>D45-D62+D64</f>
        <v>0</v>
      </c>
      <c r="E66" s="145">
        <f>E45-E62+E64</f>
        <v>0</v>
      </c>
      <c r="F66" s="145">
        <f>F45-F62+F64</f>
        <v>0</v>
      </c>
      <c r="G66" s="145">
        <f>SUM(B66:F66)</f>
        <v>0</v>
      </c>
    </row>
    <row r="67" spans="1:7" ht="13.8" thickBot="1" x14ac:dyDescent="0.3">
      <c r="A67" s="120"/>
      <c r="B67" s="146"/>
      <c r="C67" s="146"/>
      <c r="D67" s="146"/>
      <c r="E67" s="146"/>
      <c r="F67" s="146"/>
      <c r="G67" s="146"/>
    </row>
    <row r="68" spans="1:7" s="147" customFormat="1" x14ac:dyDescent="0.25">
      <c r="A68" s="373" t="s">
        <v>449</v>
      </c>
      <c r="B68" s="374" t="e">
        <f>B57/B39</f>
        <v>#DIV/0!</v>
      </c>
      <c r="C68" s="374" t="e">
        <f t="shared" ref="C68:F68" si="6">C57/C39</f>
        <v>#DIV/0!</v>
      </c>
      <c r="D68" s="374" t="e">
        <f t="shared" si="6"/>
        <v>#DIV/0!</v>
      </c>
      <c r="E68" s="374" t="e">
        <f t="shared" si="6"/>
        <v>#DIV/0!</v>
      </c>
      <c r="F68" s="374" t="e">
        <f t="shared" si="6"/>
        <v>#DIV/0!</v>
      </c>
    </row>
    <row r="69" spans="1:7" s="147" customFormat="1" ht="13.8" thickBot="1" x14ac:dyDescent="0.3">
      <c r="A69" s="375" t="s">
        <v>512</v>
      </c>
      <c r="B69" s="376" t="e">
        <f>B48/B28</f>
        <v>#DIV/0!</v>
      </c>
      <c r="C69" s="376" t="e">
        <f t="shared" ref="C69:F69" si="7">C48/C28</f>
        <v>#DIV/0!</v>
      </c>
      <c r="D69" s="376" t="e">
        <f t="shared" si="7"/>
        <v>#DIV/0!</v>
      </c>
      <c r="E69" s="376" t="e">
        <f t="shared" si="7"/>
        <v>#DIV/0!</v>
      </c>
      <c r="F69" s="376" t="e">
        <f t="shared" si="7"/>
        <v>#DIV/0!</v>
      </c>
      <c r="G69" s="102"/>
    </row>
    <row r="70" spans="1:7" ht="13.8" thickBot="1" x14ac:dyDescent="0.3">
      <c r="A70" s="375" t="s">
        <v>450</v>
      </c>
      <c r="B70" s="376" t="e">
        <f>B45/B32</f>
        <v>#DIV/0!</v>
      </c>
      <c r="C70" s="376" t="e">
        <f t="shared" ref="C70:F70" si="8">C45/C32</f>
        <v>#DIV/0!</v>
      </c>
      <c r="D70" s="376" t="e">
        <f t="shared" si="8"/>
        <v>#DIV/0!</v>
      </c>
      <c r="E70" s="376" t="e">
        <f t="shared" si="8"/>
        <v>#DIV/0!</v>
      </c>
      <c r="F70" s="377" t="e">
        <f t="shared" si="8"/>
        <v>#DIV/0!</v>
      </c>
    </row>
    <row r="71" spans="1:7" ht="13.8" thickBot="1" x14ac:dyDescent="0.3">
      <c r="A71" s="375" t="s">
        <v>513</v>
      </c>
      <c r="B71" s="376" t="e">
        <f>B48/B37</f>
        <v>#DIV/0!</v>
      </c>
      <c r="C71" s="376" t="e">
        <f t="shared" ref="C71:F71" si="9">C48/C37</f>
        <v>#DIV/0!</v>
      </c>
      <c r="D71" s="376" t="e">
        <f t="shared" si="9"/>
        <v>#DIV/0!</v>
      </c>
      <c r="E71" s="376" t="e">
        <f t="shared" si="9"/>
        <v>#DIV/0!</v>
      </c>
      <c r="F71" s="376" t="e">
        <f t="shared" si="9"/>
        <v>#DIV/0!</v>
      </c>
    </row>
    <row r="72" spans="1:7" x14ac:dyDescent="0.25">
      <c r="A72" s="149"/>
      <c r="B72" s="148"/>
    </row>
    <row r="73" spans="1:7" x14ac:dyDescent="0.25">
      <c r="A73" s="149"/>
      <c r="B73" s="148"/>
    </row>
    <row r="74" spans="1:7" x14ac:dyDescent="0.25">
      <c r="A74" s="149"/>
      <c r="B74" s="148"/>
    </row>
    <row r="75" spans="1:7" x14ac:dyDescent="0.25">
      <c r="A75" s="149"/>
      <c r="B75" s="148"/>
    </row>
  </sheetData>
  <sheetProtection algorithmName="SHA-512" hashValue="nnoaNOrHFn5hmdsInOqbS6/OXBKmaWLnLx98nyMjRNkcHg7lsc9J0f7ZWt7BTgxYIeX+0YyNKiMTHETO5J4vBA==" saltValue="PxVi5w9J200MQL2kt9uIpQ==" spinCount="100000" sheet="1" formatCells="0" formatColumns="0" insertColumns="0" insertRows="0" autoFilter="0"/>
  <mergeCells count="18">
    <mergeCell ref="I59:M59"/>
    <mergeCell ref="I60:M60"/>
    <mergeCell ref="I61:M61"/>
    <mergeCell ref="I54:M54"/>
    <mergeCell ref="I55:M55"/>
    <mergeCell ref="I56:M56"/>
    <mergeCell ref="I57:M57"/>
    <mergeCell ref="I58:M58"/>
    <mergeCell ref="I49:M49"/>
    <mergeCell ref="I50:M50"/>
    <mergeCell ref="I51:M51"/>
    <mergeCell ref="I52:M52"/>
    <mergeCell ref="I53:M53"/>
    <mergeCell ref="A23:A24"/>
    <mergeCell ref="G23:G24"/>
    <mergeCell ref="B2:G2"/>
    <mergeCell ref="I47:M47"/>
    <mergeCell ref="I48:M48"/>
  </mergeCells>
  <conditionalFormatting sqref="C18:F19">
    <cfRule type="expression" priority="7" stopIfTrue="1">
      <formula>C$17&gt;$B$13</formula>
    </cfRule>
  </conditionalFormatting>
  <pageMargins left="0.70866141732283516" right="0.70866141732283516" top="0.39370078740157516" bottom="0.35433070866141764" header="0.31496062992126012" footer="0.31496062992126012"/>
  <pageSetup paperSize="9" orientation="landscape" cellComments="asDisplayed" r:id="rId1"/>
  <headerFooter alignWithMargins="0"/>
  <ignoredErrors>
    <ignoredError sqref="B33:G33 G38 G34 G35 G36 G37" unlockedFormula="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28</vt:i4>
      </vt:variant>
    </vt:vector>
  </HeadingPairs>
  <TitlesOfParts>
    <vt:vector size="37" baseType="lpstr">
      <vt:lpstr>LISEZ-MOI</vt:lpstr>
      <vt:lpstr>Listes</vt:lpstr>
      <vt:lpstr>A-Projet_prepa_régénération</vt:lpstr>
      <vt:lpstr>A-Projet_incorporationMPR</vt:lpstr>
      <vt:lpstr>B-_Volet_financier</vt:lpstr>
      <vt:lpstr>C-_Plan_de_financement</vt:lpstr>
      <vt:lpstr>D-_Déclaration_Santé_financière</vt:lpstr>
      <vt:lpstr>E-Minimis</vt:lpstr>
      <vt:lpstr>F-_Compte_résultat_prévisionnel</vt:lpstr>
      <vt:lpstr>Bois</vt:lpstr>
      <vt:lpstr>Debouche_Bois</vt:lpstr>
      <vt:lpstr>Debouche_MetauxBatteries</vt:lpstr>
      <vt:lpstr>Debouche_Papier_Carton</vt:lpstr>
      <vt:lpstr>Debouche_Plastiques</vt:lpstr>
      <vt:lpstr>Debouche_Textiles</vt:lpstr>
      <vt:lpstr>Debouche_Verre_AutreBat</vt:lpstr>
      <vt:lpstr>DECLARATION_DES_AIDES_DE_MINIMIS</vt:lpstr>
      <vt:lpstr>Materiau_Bois</vt:lpstr>
      <vt:lpstr>Materiau_MetauxBatteries</vt:lpstr>
      <vt:lpstr>Materiau_Papier_Carton</vt:lpstr>
      <vt:lpstr>Materiau_Plastiques</vt:lpstr>
      <vt:lpstr>Materiau_Textiles</vt:lpstr>
      <vt:lpstr>Materiau_Verre_AutreBat</vt:lpstr>
      <vt:lpstr>Projet_Bois</vt:lpstr>
      <vt:lpstr>Projet_MétauxBatteries</vt:lpstr>
      <vt:lpstr>Projet_Papier_Carton</vt:lpstr>
      <vt:lpstr>Projet_Plastiques</vt:lpstr>
      <vt:lpstr>Projet_Textiles</vt:lpstr>
      <vt:lpstr>Projet_Verre_AutreBat</vt:lpstr>
      <vt:lpstr>Provenance_Bois</vt:lpstr>
      <vt:lpstr>Provenance_MetauxBatteries</vt:lpstr>
      <vt:lpstr>Provenance_Papier_Carton</vt:lpstr>
      <vt:lpstr>Provenance_Plastiques</vt:lpstr>
      <vt:lpstr>Provenance_Textiles</vt:lpstr>
      <vt:lpstr>Provenance_Verre_AutreBat</vt:lpstr>
      <vt:lpstr>'D-_Déclaration_Santé_financière'!Zone_d_impression</vt:lpstr>
      <vt:lpstr>'E-Minimis'!Zone_d_impression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GUEUDET Alice</dc:creator>
  <dc:description/>
  <cp:lastModifiedBy>JARRY Agathe</cp:lastModifiedBy>
  <dcterms:created xsi:type="dcterms:W3CDTF">2022-08-11T08:00:54Z</dcterms:created>
  <dcterms:modified xsi:type="dcterms:W3CDTF">2024-02-27T22:44:53Z</dcterms:modified>
</cp:coreProperties>
</file>